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arl\PCtuts\wirelma\December laatste ding\"/>
    </mc:Choice>
  </mc:AlternateContent>
  <bookViews>
    <workbookView xWindow="0" yWindow="0" windowWidth="28800" windowHeight="12300" activeTab="1"/>
  </bookViews>
  <sheets>
    <sheet name="Spelerslijst" sheetId="1" r:id="rId1"/>
    <sheet name="8 personen" sheetId="4" r:id="rId2"/>
    <sheet name="9 personen" sheetId="2" state="hidden" r:id="rId3"/>
    <sheet name="10 personen" sheetId="3" state="hidden" r:id="rId4"/>
  </sheets>
  <calcPr calcId="162913"/>
</workbook>
</file>

<file path=xl/calcChain.xml><?xml version="1.0" encoding="utf-8"?>
<calcChain xmlns="http://schemas.openxmlformats.org/spreadsheetml/2006/main">
  <c r="R12" i="4" l="1"/>
  <c r="R11" i="4"/>
  <c r="R10" i="4"/>
  <c r="R9" i="4"/>
  <c r="R8" i="4"/>
  <c r="R7" i="4"/>
  <c r="R6" i="4"/>
  <c r="R5" i="4"/>
  <c r="P12" i="4"/>
  <c r="P11" i="4"/>
  <c r="P10" i="4"/>
  <c r="P9" i="4"/>
  <c r="P8" i="4"/>
  <c r="P7" i="4"/>
  <c r="P6" i="4"/>
  <c r="P5" i="4"/>
  <c r="C41" i="4" l="1"/>
  <c r="C25" i="4" s="1"/>
  <c r="H12" i="4"/>
  <c r="C20" i="4"/>
  <c r="C29" i="4"/>
  <c r="L25" i="4"/>
  <c r="L18" i="4"/>
  <c r="H24" i="4"/>
  <c r="C17" i="4"/>
  <c r="L9" i="4"/>
  <c r="H10" i="4"/>
  <c r="L12" i="4" l="1"/>
  <c r="H19" i="4"/>
  <c r="L20" i="4"/>
  <c r="H22" i="4"/>
  <c r="C7" i="4"/>
  <c r="L27" i="4"/>
  <c r="H30" i="4"/>
  <c r="C10" i="4"/>
  <c r="C14" i="4"/>
  <c r="H5" i="4"/>
  <c r="C43" i="4" l="1"/>
  <c r="C42" i="4"/>
  <c r="C40" i="4"/>
  <c r="C39" i="4"/>
  <c r="C38" i="4"/>
  <c r="C37" i="4"/>
  <c r="C36" i="4"/>
  <c r="N12" i="4"/>
  <c r="N11" i="4"/>
  <c r="N10" i="4"/>
  <c r="N9" i="4"/>
  <c r="N8" i="4"/>
  <c r="N7" i="4"/>
  <c r="N6" i="4"/>
  <c r="N5" i="4"/>
  <c r="K4" i="4"/>
  <c r="J4" i="4"/>
  <c r="I4" i="4"/>
  <c r="C31" i="4" l="1"/>
  <c r="L30" i="4"/>
  <c r="C9" i="4"/>
  <c r="C18" i="4"/>
  <c r="L22" i="4"/>
  <c r="L6" i="4"/>
  <c r="H28" i="4"/>
  <c r="H23" i="4"/>
  <c r="L13" i="4"/>
  <c r="H14" i="4"/>
  <c r="L16" i="4"/>
  <c r="C22" i="4"/>
  <c r="H7" i="4"/>
  <c r="H29" i="4"/>
  <c r="C15" i="4"/>
  <c r="H18" i="4"/>
  <c r="C11" i="4"/>
  <c r="L24" i="4"/>
  <c r="H26" i="4"/>
  <c r="L8" i="4"/>
  <c r="L32" i="4"/>
  <c r="C24" i="4"/>
  <c r="L31" i="4"/>
  <c r="L7" i="4"/>
  <c r="E40" i="4" s="1"/>
  <c r="C32" i="4"/>
  <c r="C21" i="4"/>
  <c r="L23" i="4"/>
  <c r="H16" i="4"/>
  <c r="C28" i="4"/>
  <c r="H11" i="4"/>
  <c r="H6" i="4"/>
  <c r="L15" i="4"/>
  <c r="O6" i="4"/>
  <c r="H20" i="4"/>
  <c r="L21" i="4"/>
  <c r="C16" i="4"/>
  <c r="C26" i="4"/>
  <c r="H31" i="4"/>
  <c r="L14" i="4"/>
  <c r="H25" i="4"/>
  <c r="C13" i="4"/>
  <c r="L29" i="4"/>
  <c r="L5" i="4"/>
  <c r="H8" i="4"/>
  <c r="L11" i="4"/>
  <c r="E42" i="4" s="1"/>
  <c r="H13" i="4"/>
  <c r="C27" i="4"/>
  <c r="L28" i="4"/>
  <c r="H9" i="4"/>
  <c r="C30" i="4"/>
  <c r="C6" i="4"/>
  <c r="L19" i="4"/>
  <c r="H17" i="4"/>
  <c r="H21" i="4"/>
  <c r="D39" i="4"/>
  <c r="C12" i="4"/>
  <c r="H32" i="4"/>
  <c r="L10" i="4"/>
  <c r="C19" i="4"/>
  <c r="H15" i="4"/>
  <c r="H27" i="4"/>
  <c r="C8" i="4"/>
  <c r="L26" i="4"/>
  <c r="C23" i="4"/>
  <c r="L17" i="4"/>
  <c r="C5" i="4"/>
  <c r="O5" i="4" s="1"/>
  <c r="D37" i="4"/>
  <c r="D36" i="4"/>
  <c r="R9" i="3"/>
  <c r="R10" i="3"/>
  <c r="E39" i="4" l="1"/>
  <c r="D41" i="4"/>
  <c r="E41" i="4"/>
  <c r="O7" i="4"/>
  <c r="E37" i="4"/>
  <c r="E36" i="4"/>
  <c r="D43" i="4"/>
  <c r="E38" i="4"/>
  <c r="E43" i="4"/>
  <c r="O12" i="4"/>
  <c r="D42" i="4"/>
  <c r="D38" i="4"/>
  <c r="O10" i="4"/>
  <c r="O9" i="4"/>
  <c r="D40" i="4"/>
  <c r="O8" i="4"/>
  <c r="O11" i="4"/>
  <c r="R11" i="3"/>
  <c r="R7" i="3"/>
  <c r="R8" i="3"/>
  <c r="W7" i="4" l="1"/>
  <c r="U7" i="4"/>
  <c r="T7" i="4"/>
  <c r="V7" i="4" s="1"/>
  <c r="T8" i="4"/>
  <c r="W8" i="4"/>
  <c r="U8" i="4"/>
  <c r="V8" i="4" s="1"/>
  <c r="M8" i="3"/>
  <c r="M9" i="3"/>
  <c r="M10" i="3"/>
  <c r="M11" i="3"/>
  <c r="M12" i="3"/>
  <c r="M13" i="3"/>
  <c r="M14" i="3"/>
  <c r="K32" i="3"/>
  <c r="K24" i="3"/>
  <c r="K14" i="3"/>
  <c r="K8" i="3"/>
  <c r="K9" i="3"/>
  <c r="K42" i="3"/>
  <c r="C5" i="3"/>
  <c r="G45" i="3"/>
  <c r="C21" i="3"/>
  <c r="G24" i="3"/>
  <c r="K22" i="3"/>
  <c r="K13" i="3"/>
  <c r="G11" i="3"/>
  <c r="C15" i="3"/>
  <c r="G23" i="3"/>
  <c r="G32" i="3"/>
  <c r="G38" i="3"/>
  <c r="G39" i="3"/>
  <c r="C18" i="3"/>
  <c r="C61" i="3"/>
  <c r="C62" i="3"/>
  <c r="C63" i="3"/>
  <c r="K15" i="3"/>
  <c r="G9" i="3"/>
  <c r="C14" i="3"/>
  <c r="G28" i="3"/>
  <c r="C23" i="3"/>
  <c r="G35" i="3"/>
  <c r="K25" i="3"/>
  <c r="K36" i="3"/>
  <c r="K44" i="3"/>
  <c r="G46" i="3"/>
  <c r="C41" i="3"/>
  <c r="K29" i="3"/>
  <c r="K39" i="3"/>
  <c r="K48" i="3"/>
  <c r="G44" i="3"/>
  <c r="G33" i="3"/>
  <c r="C27" i="3"/>
  <c r="C38" i="3"/>
  <c r="C49" i="3"/>
  <c r="K20" i="3"/>
  <c r="K10" i="3"/>
  <c r="G14" i="3"/>
  <c r="C24" i="3"/>
  <c r="C19" i="3"/>
  <c r="G8" i="3"/>
  <c r="K46" i="3"/>
  <c r="K37" i="3"/>
  <c r="K28" i="3"/>
  <c r="K18" i="3"/>
  <c r="G17" i="3"/>
  <c r="G27" i="3"/>
  <c r="G36" i="3"/>
  <c r="G48" i="3"/>
  <c r="C42" i="3"/>
  <c r="C30" i="3"/>
  <c r="C22" i="3"/>
  <c r="C13" i="3"/>
  <c r="R13" i="3" s="1"/>
  <c r="C9" i="3"/>
  <c r="G18" i="3"/>
  <c r="K17" i="3"/>
  <c r="K49" i="3"/>
  <c r="K38" i="3"/>
  <c r="K27" i="3"/>
  <c r="G21" i="3"/>
  <c r="G26" i="3"/>
  <c r="G37" i="3"/>
  <c r="G43" i="3"/>
  <c r="C48" i="3"/>
  <c r="C31" i="3"/>
  <c r="C12" i="3"/>
  <c r="C8" i="3"/>
  <c r="K47" i="3"/>
  <c r="K35" i="3"/>
  <c r="G34" i="3"/>
  <c r="G40" i="3"/>
  <c r="C46" i="3"/>
  <c r="C37" i="3"/>
  <c r="C29" i="3"/>
  <c r="C25" i="3"/>
  <c r="G19" i="3"/>
  <c r="G13" i="3"/>
  <c r="G7" i="3"/>
  <c r="K6" i="3"/>
  <c r="K26" i="3"/>
  <c r="K16" i="3"/>
  <c r="G42" i="3"/>
  <c r="G47" i="3"/>
  <c r="K41" i="3"/>
  <c r="K12" i="3"/>
  <c r="K21" i="3"/>
  <c r="K31" i="3"/>
  <c r="G20" i="3"/>
  <c r="C32" i="3"/>
  <c r="C26" i="3"/>
  <c r="C16" i="3"/>
  <c r="C11" i="3"/>
  <c r="C7" i="3"/>
  <c r="C44" i="3"/>
  <c r="C36" i="3"/>
  <c r="G41" i="3"/>
  <c r="K45" i="3"/>
  <c r="K33" i="3"/>
  <c r="K23" i="3"/>
  <c r="G31" i="3"/>
  <c r="G25" i="3"/>
  <c r="G15" i="3"/>
  <c r="G10" i="3"/>
  <c r="C20" i="3"/>
  <c r="C6" i="3"/>
  <c r="C45" i="3"/>
  <c r="C47" i="3"/>
  <c r="K43" i="3"/>
  <c r="C39" i="3"/>
  <c r="K34" i="3"/>
  <c r="C33" i="3"/>
  <c r="G29" i="3"/>
  <c r="C17" i="3"/>
  <c r="G12" i="3"/>
  <c r="K11" i="3"/>
  <c r="G6" i="3"/>
  <c r="G16" i="3"/>
  <c r="K19" i="3"/>
  <c r="G22" i="3"/>
  <c r="C28" i="3"/>
  <c r="K30" i="3"/>
  <c r="C34" i="3"/>
  <c r="K40" i="3"/>
  <c r="C43" i="3"/>
  <c r="G49" i="3"/>
  <c r="C10" i="3"/>
  <c r="G5" i="3"/>
  <c r="C60" i="3"/>
  <c r="C59" i="3"/>
  <c r="D59" i="3" s="1"/>
  <c r="C58" i="3"/>
  <c r="C57" i="3"/>
  <c r="C56" i="3"/>
  <c r="D56" i="3" s="1"/>
  <c r="C55" i="3"/>
  <c r="C54" i="3"/>
  <c r="M7" i="3"/>
  <c r="R12" i="3" s="1"/>
  <c r="K7" i="3"/>
  <c r="M6" i="3"/>
  <c r="M5" i="3"/>
  <c r="K5" i="3"/>
  <c r="J4" i="3"/>
  <c r="I4" i="3"/>
  <c r="H4" i="3"/>
  <c r="I4" i="2"/>
  <c r="J4" i="2"/>
  <c r="K4" i="2"/>
  <c r="U9" i="4" l="1"/>
  <c r="T9" i="4"/>
  <c r="V9" i="4" s="1"/>
  <c r="W9" i="4"/>
  <c r="U11" i="4"/>
  <c r="T11" i="4"/>
  <c r="V11" i="4" s="1"/>
  <c r="W11" i="4"/>
  <c r="T6" i="4"/>
  <c r="V6" i="4" s="1"/>
  <c r="U6" i="4"/>
  <c r="W6" i="4"/>
  <c r="W10" i="4"/>
  <c r="T10" i="4"/>
  <c r="V10" i="4" s="1"/>
  <c r="U10" i="4"/>
  <c r="T5" i="4"/>
  <c r="U5" i="4"/>
  <c r="W5" i="4"/>
  <c r="W12" i="4"/>
  <c r="T12" i="4"/>
  <c r="U12" i="4"/>
  <c r="N13" i="3"/>
  <c r="N8" i="3"/>
  <c r="E58" i="3"/>
  <c r="E60" i="3"/>
  <c r="E55" i="3"/>
  <c r="D54" i="3"/>
  <c r="R6" i="3"/>
  <c r="R5" i="3"/>
  <c r="D61" i="3"/>
  <c r="D63" i="3"/>
  <c r="E62" i="3"/>
  <c r="E61" i="3"/>
  <c r="D55" i="3"/>
  <c r="E59" i="3"/>
  <c r="E57" i="3"/>
  <c r="E54" i="3"/>
  <c r="E56" i="3"/>
  <c r="D62" i="3"/>
  <c r="N14" i="3"/>
  <c r="D58" i="3"/>
  <c r="E63" i="3"/>
  <c r="D57" i="3"/>
  <c r="D60" i="3"/>
  <c r="N6" i="3"/>
  <c r="N10" i="3"/>
  <c r="N12" i="3"/>
  <c r="N5" i="3"/>
  <c r="N9" i="3"/>
  <c r="N7" i="3"/>
  <c r="N11" i="3"/>
  <c r="C44" i="2"/>
  <c r="C45" i="2"/>
  <c r="C46" i="2"/>
  <c r="C47" i="2"/>
  <c r="C48" i="2"/>
  <c r="C49" i="2"/>
  <c r="C50" i="2"/>
  <c r="C51" i="2"/>
  <c r="C43" i="2"/>
  <c r="V12" i="4" l="1"/>
  <c r="V5" i="4"/>
  <c r="Q14" i="3"/>
  <c r="D64" i="3"/>
  <c r="E64" i="3"/>
  <c r="Q13" i="3"/>
  <c r="S13" i="3" s="1"/>
  <c r="Q10" i="3"/>
  <c r="Q11" i="3"/>
  <c r="Q7" i="3"/>
  <c r="Q8" i="3"/>
  <c r="Q12" i="3"/>
  <c r="Q5" i="3"/>
  <c r="Q9" i="3"/>
  <c r="Q6" i="3"/>
  <c r="N5" i="2"/>
  <c r="N6" i="2"/>
  <c r="N7" i="2"/>
  <c r="N8" i="2"/>
  <c r="N9" i="2"/>
  <c r="N10" i="2"/>
  <c r="N11" i="2"/>
  <c r="N12" i="2"/>
  <c r="N13" i="2"/>
  <c r="S14" i="3" l="1"/>
  <c r="U14" i="3" s="1"/>
  <c r="V14" i="3"/>
  <c r="T14" i="3"/>
  <c r="T13" i="3"/>
  <c r="U13" i="3" s="1"/>
  <c r="V13" i="3"/>
  <c r="V6" i="3"/>
  <c r="T6" i="3"/>
  <c r="S6" i="3"/>
  <c r="S5" i="3"/>
  <c r="V5" i="3"/>
  <c r="T5" i="3"/>
  <c r="T12" i="3"/>
  <c r="S12" i="3"/>
  <c r="V12" i="3"/>
  <c r="T8" i="3"/>
  <c r="S8" i="3"/>
  <c r="V8" i="3"/>
  <c r="V7" i="3"/>
  <c r="T7" i="3"/>
  <c r="S7" i="3"/>
  <c r="U7" i="3" s="1"/>
  <c r="S9" i="3"/>
  <c r="V9" i="3"/>
  <c r="T9" i="3"/>
  <c r="V11" i="3"/>
  <c r="T11" i="3"/>
  <c r="S11" i="3"/>
  <c r="V10" i="3"/>
  <c r="T10" i="3"/>
  <c r="S10" i="3"/>
  <c r="U10" i="3" l="1"/>
  <c r="U9" i="3"/>
  <c r="U12" i="3"/>
  <c r="U11" i="3"/>
  <c r="U8" i="3"/>
  <c r="U6" i="3"/>
  <c r="U5" i="3"/>
  <c r="H9" i="2"/>
  <c r="C14" i="2"/>
  <c r="C18" i="2"/>
  <c r="C32" i="2"/>
  <c r="C36" i="2"/>
  <c r="H23" i="2"/>
  <c r="H27" i="2"/>
  <c r="L40" i="2"/>
  <c r="L31" i="2"/>
  <c r="L21" i="2"/>
  <c r="L13" i="2"/>
  <c r="C10" i="2"/>
  <c r="H14" i="2"/>
  <c r="C19" i="2"/>
  <c r="H24" i="2"/>
  <c r="C29" i="2"/>
  <c r="H34" i="2"/>
  <c r="C39" i="2"/>
  <c r="L38" i="2"/>
  <c r="L30" i="2"/>
  <c r="C33" i="2"/>
  <c r="C31" i="2"/>
  <c r="H28" i="2"/>
  <c r="L20" i="2"/>
  <c r="L12" i="2"/>
  <c r="C11" i="2"/>
  <c r="H15" i="2"/>
  <c r="H19" i="2"/>
  <c r="C23" i="2"/>
  <c r="C28" i="2"/>
  <c r="H33" i="2"/>
  <c r="C38" i="2"/>
  <c r="L35" i="2"/>
  <c r="L26" i="2"/>
  <c r="L16" i="2"/>
  <c r="L8" i="2"/>
  <c r="L7" i="2"/>
  <c r="C12" i="2"/>
  <c r="H16" i="2"/>
  <c r="C20" i="2"/>
  <c r="C24" i="2"/>
  <c r="H32" i="2"/>
  <c r="C37" i="2"/>
  <c r="L34" i="2"/>
  <c r="L25" i="2"/>
  <c r="L17" i="2"/>
  <c r="C13" i="2"/>
  <c r="H17" i="2"/>
  <c r="C21" i="2"/>
  <c r="H25" i="2"/>
  <c r="H29" i="2"/>
  <c r="H37" i="2"/>
  <c r="L32" i="2"/>
  <c r="L23" i="2"/>
  <c r="L14" i="2"/>
  <c r="L5" i="2"/>
  <c r="H13" i="2"/>
  <c r="H18" i="2"/>
  <c r="C22" i="2"/>
  <c r="H26" i="2"/>
  <c r="C30" i="2"/>
  <c r="C34" i="2"/>
  <c r="H38" i="2"/>
  <c r="L36" i="2"/>
  <c r="L27" i="2"/>
  <c r="L19" i="2"/>
  <c r="L9" i="2"/>
  <c r="L18" i="2"/>
  <c r="L6" i="2"/>
  <c r="L15" i="2"/>
  <c r="L24" i="2"/>
  <c r="L33" i="2"/>
  <c r="H39" i="2"/>
  <c r="H35" i="2"/>
  <c r="H22" i="2"/>
  <c r="H12" i="2"/>
  <c r="C27" i="2"/>
  <c r="C17" i="2"/>
  <c r="L37" i="2"/>
  <c r="L28" i="2"/>
  <c r="L11" i="2"/>
  <c r="L10" i="2"/>
  <c r="L22" i="2"/>
  <c r="L29" i="2"/>
  <c r="L39" i="2"/>
  <c r="H36" i="2"/>
  <c r="C40" i="2"/>
  <c r="H31" i="2"/>
  <c r="C26" i="2"/>
  <c r="H21" i="2"/>
  <c r="C16" i="2"/>
  <c r="H11" i="2"/>
  <c r="H8" i="2"/>
  <c r="H7" i="2"/>
  <c r="H6" i="2"/>
  <c r="H5" i="2"/>
  <c r="C9" i="2"/>
  <c r="C8" i="2"/>
  <c r="C7" i="2"/>
  <c r="C6" i="2"/>
  <c r="H40" i="2"/>
  <c r="C35" i="2"/>
  <c r="H30" i="2"/>
  <c r="C25" i="2"/>
  <c r="H20" i="2"/>
  <c r="C15" i="2"/>
  <c r="H10" i="2"/>
  <c r="C5" i="2"/>
  <c r="O9" i="2" l="1"/>
  <c r="O10" i="2"/>
  <c r="O11" i="2"/>
  <c r="O12" i="2"/>
  <c r="O13" i="2"/>
  <c r="O6" i="2"/>
  <c r="O5" i="2"/>
  <c r="O7" i="2"/>
  <c r="O8" i="2"/>
  <c r="E45" i="2"/>
  <c r="E46" i="2"/>
  <c r="E47" i="2"/>
  <c r="E48" i="2"/>
  <c r="E49" i="2"/>
  <c r="E50" i="2"/>
  <c r="E43" i="2"/>
  <c r="E51" i="2"/>
  <c r="E44" i="2"/>
  <c r="D47" i="2"/>
  <c r="D43" i="2"/>
  <c r="D48" i="2"/>
  <c r="D49" i="2"/>
  <c r="D50" i="2"/>
  <c r="D46" i="2"/>
  <c r="D51" i="2"/>
  <c r="D44" i="2"/>
  <c r="D45" i="2"/>
  <c r="R6" i="2" l="1"/>
  <c r="R5" i="2"/>
  <c r="R7" i="2"/>
  <c r="R8" i="2"/>
  <c r="R9" i="2"/>
  <c r="T9" i="2" s="1"/>
  <c r="R10" i="2"/>
  <c r="W10" i="2" s="1"/>
  <c r="R11" i="2"/>
  <c r="R12" i="2"/>
  <c r="R13" i="2"/>
  <c r="T10" i="2" l="1"/>
  <c r="U10" i="2"/>
  <c r="T13" i="2"/>
  <c r="U13" i="2"/>
  <c r="W13" i="2"/>
  <c r="T12" i="2"/>
  <c r="W12" i="2"/>
  <c r="U12" i="2"/>
  <c r="W11" i="2"/>
  <c r="U11" i="2"/>
  <c r="T11" i="2"/>
  <c r="W9" i="2"/>
  <c r="U9" i="2"/>
  <c r="V9" i="2" s="1"/>
  <c r="T8" i="2"/>
  <c r="U8" i="2"/>
  <c r="W8" i="2"/>
  <c r="W7" i="2"/>
  <c r="T7" i="2"/>
  <c r="U7" i="2"/>
  <c r="U6" i="2"/>
  <c r="W6" i="2"/>
  <c r="T6" i="2"/>
  <c r="T5" i="2"/>
  <c r="U5" i="2"/>
  <c r="W5" i="2"/>
  <c r="V5" i="2" l="1"/>
  <c r="V6" i="2"/>
  <c r="V8" i="2"/>
  <c r="V12" i="2"/>
  <c r="V11" i="2"/>
  <c r="V13" i="2"/>
  <c r="V7" i="2"/>
  <c r="V10" i="2"/>
</calcChain>
</file>

<file path=xl/sharedStrings.xml><?xml version="1.0" encoding="utf-8"?>
<sst xmlns="http://schemas.openxmlformats.org/spreadsheetml/2006/main" count="168" uniqueCount="54">
  <si>
    <t>speler 9</t>
  </si>
  <si>
    <t xml:space="preserve">Spelerslijst Buurtkamer Heujmansbelt </t>
  </si>
  <si>
    <t xml:space="preserve"> A</t>
  </si>
  <si>
    <t>B</t>
  </si>
  <si>
    <t>C</t>
  </si>
  <si>
    <t>D</t>
  </si>
  <si>
    <t>E</t>
  </si>
  <si>
    <t>F</t>
  </si>
  <si>
    <t>G</t>
  </si>
  <si>
    <t>H</t>
  </si>
  <si>
    <t>I</t>
  </si>
  <si>
    <t>speler 10</t>
  </si>
  <si>
    <t>speler 11</t>
  </si>
  <si>
    <t>speler 12</t>
  </si>
  <si>
    <t>speler 13</t>
  </si>
  <si>
    <t>speler 14</t>
  </si>
  <si>
    <t>speler 15</t>
  </si>
  <si>
    <t>J</t>
  </si>
  <si>
    <t>K</t>
  </si>
  <si>
    <t>L</t>
  </si>
  <si>
    <t>M</t>
  </si>
  <si>
    <t>N</t>
  </si>
  <si>
    <t>O</t>
  </si>
  <si>
    <t xml:space="preserve">Wedstrijdschema Buurtkamer Heujmansbelt </t>
  </si>
  <si>
    <t>9 personen</t>
  </si>
  <si>
    <t xml:space="preserve">nr. </t>
  </si>
  <si>
    <t>datum</t>
  </si>
  <si>
    <t>arbiter</t>
  </si>
  <si>
    <t>resultaten</t>
  </si>
  <si>
    <t>naam</t>
  </si>
  <si>
    <t>wedstrijden</t>
  </si>
  <si>
    <t>caramboles</t>
  </si>
  <si>
    <t>beurten</t>
  </si>
  <si>
    <t>punten</t>
  </si>
  <si>
    <t>gemiddelde</t>
  </si>
  <si>
    <t xml:space="preserve">controle : </t>
  </si>
  <si>
    <t>10 personen</t>
  </si>
  <si>
    <t>gespeelde wedstrijden</t>
  </si>
  <si>
    <t>g</t>
  </si>
  <si>
    <t>h</t>
  </si>
  <si>
    <t>hulpkolommen</t>
  </si>
  <si>
    <t>-</t>
  </si>
  <si>
    <t>stand</t>
  </si>
  <si>
    <t>naam speler</t>
  </si>
  <si>
    <t>8 personen</t>
  </si>
  <si>
    <t>speler 1</t>
  </si>
  <si>
    <t>speler 2</t>
  </si>
  <si>
    <t>speler 3</t>
  </si>
  <si>
    <t>speler 4</t>
  </si>
  <si>
    <t>speler 5</t>
  </si>
  <si>
    <t>speler 6</t>
  </si>
  <si>
    <t>speler 7</t>
  </si>
  <si>
    <t>speler 8</t>
  </si>
  <si>
    <t>Zoals het zou moeten zijn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</si>
</sst>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3]d/mmm/yy;@"/>
  </numFmts>
  <fonts count="7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Liberation Sans"/>
      <family val="2"/>
    </font>
    <font>
      <b/>
      <sz val="26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textRotation="90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textRotation="90"/>
    </xf>
    <xf numFmtId="0" fontId="0" fillId="0" borderId="0" xfId="0" applyAlignment="1">
      <alignment horizontal="center" textRotation="90" wrapText="1"/>
    </xf>
    <xf numFmtId="0" fontId="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4" borderId="0" xfId="0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0" xfId="0" applyFont="1"/>
    <xf numFmtId="0" fontId="0" fillId="5" borderId="0" xfId="0" applyFill="1"/>
    <xf numFmtId="0" fontId="0" fillId="5" borderId="0" xfId="0" applyFill="1" applyAlignment="1">
      <alignment horizontal="center" textRotation="90"/>
    </xf>
    <xf numFmtId="0" fontId="0" fillId="5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>
      <selection activeCell="B6" sqref="B4:B6"/>
    </sheetView>
  </sheetViews>
  <sheetFormatPr defaultRowHeight="15"/>
  <cols>
    <col min="2" max="2" width="20.42578125" customWidth="1"/>
  </cols>
  <sheetData>
    <row r="1" spans="1:2">
      <c r="A1" t="s">
        <v>1</v>
      </c>
    </row>
    <row r="4" spans="1:2">
      <c r="A4" t="s">
        <v>2</v>
      </c>
      <c r="B4" s="23" t="s">
        <v>45</v>
      </c>
    </row>
    <row r="5" spans="1:2">
      <c r="A5" t="s">
        <v>3</v>
      </c>
      <c r="B5" s="23" t="s">
        <v>46</v>
      </c>
    </row>
    <row r="6" spans="1:2">
      <c r="A6" t="s">
        <v>4</v>
      </c>
      <c r="B6" s="23" t="s">
        <v>47</v>
      </c>
    </row>
    <row r="7" spans="1:2">
      <c r="A7" t="s">
        <v>5</v>
      </c>
      <c r="B7" s="23" t="s">
        <v>48</v>
      </c>
    </row>
    <row r="8" spans="1:2">
      <c r="A8" t="s">
        <v>6</v>
      </c>
      <c r="B8" s="23" t="s">
        <v>49</v>
      </c>
    </row>
    <row r="9" spans="1:2">
      <c r="A9" t="s">
        <v>7</v>
      </c>
      <c r="B9" s="23" t="s">
        <v>50</v>
      </c>
    </row>
    <row r="10" spans="1:2">
      <c r="A10" t="s">
        <v>8</v>
      </c>
      <c r="B10" s="23" t="s">
        <v>51</v>
      </c>
    </row>
    <row r="11" spans="1:2">
      <c r="A11" t="s">
        <v>9</v>
      </c>
      <c r="B11" s="23" t="s">
        <v>52</v>
      </c>
    </row>
    <row r="12" spans="1:2">
      <c r="A12" t="s">
        <v>10</v>
      </c>
      <c r="B12" t="s">
        <v>0</v>
      </c>
    </row>
    <row r="13" spans="1:2">
      <c r="A13" t="s">
        <v>17</v>
      </c>
      <c r="B13" t="s">
        <v>11</v>
      </c>
    </row>
    <row r="14" spans="1:2">
      <c r="A14" t="s">
        <v>18</v>
      </c>
      <c r="B14" t="s">
        <v>12</v>
      </c>
    </row>
    <row r="15" spans="1:2">
      <c r="A15" t="s">
        <v>19</v>
      </c>
      <c r="B15" t="s">
        <v>13</v>
      </c>
    </row>
    <row r="16" spans="1:2">
      <c r="A16" t="s">
        <v>20</v>
      </c>
      <c r="B16" t="s">
        <v>14</v>
      </c>
    </row>
    <row r="17" spans="1:2">
      <c r="A17" t="s">
        <v>21</v>
      </c>
      <c r="B17" t="s">
        <v>15</v>
      </c>
    </row>
    <row r="18" spans="1:2">
      <c r="A18" t="s">
        <v>22</v>
      </c>
      <c r="B18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"/>
  <sheetViews>
    <sheetView tabSelected="1" workbookViewId="0">
      <selection activeCell="V17" sqref="V17"/>
    </sheetView>
  </sheetViews>
  <sheetFormatPr defaultRowHeight="15"/>
  <cols>
    <col min="2" max="2" width="9.5703125" bestFit="1" customWidth="1"/>
    <col min="3" max="3" width="21" customWidth="1"/>
    <col min="4" max="6" width="4" customWidth="1"/>
    <col min="7" max="7" width="2.42578125" style="20" customWidth="1"/>
    <col min="8" max="8" width="20.42578125" customWidth="1"/>
    <col min="9" max="11" width="3.28515625" bestFit="1" customWidth="1"/>
    <col min="12" max="12" width="20.5703125" customWidth="1"/>
    <col min="13" max="13" width="2.5703125" customWidth="1"/>
    <col min="14" max="14" width="20.7109375" hidden="1" customWidth="1"/>
    <col min="15" max="15" width="3.42578125" style="9" hidden="1" customWidth="1"/>
    <col min="16" max="16" width="6.140625" hidden="1" customWidth="1"/>
    <col min="17" max="17" width="13" hidden="1" customWidth="1"/>
    <col min="18" max="18" width="17.7109375" customWidth="1"/>
    <col min="19" max="21" width="3.42578125" style="9" customWidth="1"/>
    <col min="22" max="22" width="20.7109375" style="9" customWidth="1"/>
    <col min="23" max="23" width="3.42578125" style="9" customWidth="1"/>
    <col min="24" max="24" width="3.42578125" customWidth="1"/>
    <col min="26" max="26" width="2.7109375" customWidth="1"/>
    <col min="27" max="27" width="4.42578125" customWidth="1"/>
    <col min="28" max="28" width="3.140625" customWidth="1"/>
    <col min="30" max="30" width="4.140625" customWidth="1"/>
  </cols>
  <sheetData>
    <row r="1" spans="1:30">
      <c r="A1" t="s">
        <v>23</v>
      </c>
      <c r="G1"/>
    </row>
    <row r="2" spans="1:30">
      <c r="A2" t="s">
        <v>44</v>
      </c>
      <c r="G2"/>
      <c r="R2" t="s">
        <v>42</v>
      </c>
    </row>
    <row r="3" spans="1:30">
      <c r="G3"/>
      <c r="N3" t="s">
        <v>40</v>
      </c>
      <c r="Y3" s="29" t="s">
        <v>53</v>
      </c>
      <c r="Z3" s="29"/>
      <c r="AA3" s="29"/>
      <c r="AB3" s="29"/>
      <c r="AC3" s="29"/>
      <c r="AD3" s="29"/>
    </row>
    <row r="4" spans="1:30" ht="67.5">
      <c r="A4" t="s">
        <v>25</v>
      </c>
      <c r="B4" t="s">
        <v>26</v>
      </c>
      <c r="C4" s="25" t="s">
        <v>43</v>
      </c>
      <c r="D4" s="10" t="s">
        <v>31</v>
      </c>
      <c r="E4" s="10" t="s">
        <v>32</v>
      </c>
      <c r="F4" s="10" t="s">
        <v>33</v>
      </c>
      <c r="G4"/>
      <c r="H4" s="25" t="s">
        <v>43</v>
      </c>
      <c r="I4" s="10" t="str">
        <f t="shared" ref="I4:K4" si="0">D4</f>
        <v>caramboles</v>
      </c>
      <c r="J4" s="10" t="str">
        <f t="shared" si="0"/>
        <v>beurten</v>
      </c>
      <c r="K4" s="10" t="str">
        <f t="shared" si="0"/>
        <v>punten</v>
      </c>
      <c r="L4" s="21" t="s">
        <v>27</v>
      </c>
      <c r="R4" t="s">
        <v>43</v>
      </c>
      <c r="S4" s="12" t="s">
        <v>30</v>
      </c>
      <c r="T4" s="12" t="s">
        <v>31</v>
      </c>
      <c r="U4" s="12" t="s">
        <v>32</v>
      </c>
      <c r="V4" s="12" t="s">
        <v>34</v>
      </c>
      <c r="W4" s="12" t="s">
        <v>33</v>
      </c>
      <c r="Y4" s="27"/>
      <c r="Z4" s="28" t="s">
        <v>30</v>
      </c>
      <c r="AA4" s="28" t="s">
        <v>31</v>
      </c>
      <c r="AB4" s="28" t="s">
        <v>32</v>
      </c>
      <c r="AC4" s="28" t="s">
        <v>34</v>
      </c>
      <c r="AD4" s="28" t="s">
        <v>33</v>
      </c>
    </row>
    <row r="5" spans="1:30">
      <c r="A5">
        <v>1</v>
      </c>
      <c r="B5" s="2">
        <v>42718</v>
      </c>
      <c r="C5" s="22" t="str">
        <f>C43</f>
        <v>speler 8</v>
      </c>
      <c r="D5">
        <v>2</v>
      </c>
      <c r="E5">
        <v>7</v>
      </c>
      <c r="F5">
        <v>0</v>
      </c>
      <c r="G5" s="20" t="s">
        <v>41</v>
      </c>
      <c r="H5" s="24" t="str">
        <f>Spelerslijst!B4</f>
        <v>speler 1</v>
      </c>
      <c r="I5">
        <v>22</v>
      </c>
      <c r="J5">
        <v>7</v>
      </c>
      <c r="K5">
        <v>4</v>
      </c>
      <c r="L5" s="26" t="str">
        <f>C38</f>
        <v>speler 3</v>
      </c>
      <c r="N5" t="str">
        <f>Spelerslijst!B4</f>
        <v>speler 1</v>
      </c>
      <c r="O5" s="9">
        <f t="shared" ref="O5:O12" si="1">SUMIF($C$5:$C$33,N5,$F$5:$F$33)+SUMIF($H$5:$H$33,N5,$K$5:$K$33)</f>
        <v>8</v>
      </c>
      <c r="P5">
        <f>O5+ROW()/100</f>
        <v>8.0500000000000007</v>
      </c>
      <c r="Q5">
        <v>1</v>
      </c>
      <c r="R5" t="str">
        <f>INDEX($N$5:$N$13,MATCH(LARGE($P$5:$P$13,Q5),$P$5:$P$13,0))</f>
        <v>speler 1</v>
      </c>
      <c r="S5" s="9">
        <v>2</v>
      </c>
      <c r="T5" s="9">
        <f t="shared" ref="T5:T12" si="2">SUMIF($C$5:$C$33,R5,$D$5:$D$33)+SUMIF($H$5:$H$33,R5,$I$5:$I$33)</f>
        <v>44</v>
      </c>
      <c r="U5" s="9">
        <f t="shared" ref="U5:U12" si="3">SUMIF($C$5:$C$33,R5,$E$5:$E$33)+SUMIF($H$5:$H$33,R5,$J$5:$J$33)</f>
        <v>26</v>
      </c>
      <c r="V5" s="9">
        <f>IF(T5=0,"",T5/U5)</f>
        <v>1.6923076923076923</v>
      </c>
      <c r="W5" s="9">
        <f t="shared" ref="W5:W12" si="4">SUMIF(C$5:C$33,R5,$F$5:$F$33)+SUMIF($H$5:$H$33,R5,$K$5:$K$33)</f>
        <v>8</v>
      </c>
      <c r="Y5" s="27" t="s">
        <v>45</v>
      </c>
      <c r="Z5" s="27">
        <v>2</v>
      </c>
      <c r="AA5" s="27">
        <v>44</v>
      </c>
      <c r="AB5" s="27">
        <v>26</v>
      </c>
      <c r="AC5" s="27">
        <v>1.6923076923076923</v>
      </c>
      <c r="AD5" s="27">
        <v>8</v>
      </c>
    </row>
    <row r="6" spans="1:30">
      <c r="A6">
        <v>2</v>
      </c>
      <c r="B6" s="2">
        <v>42718</v>
      </c>
      <c r="C6" s="22" t="str">
        <f>C42</f>
        <v>speler 7</v>
      </c>
      <c r="D6">
        <v>16</v>
      </c>
      <c r="E6">
        <v>22</v>
      </c>
      <c r="F6">
        <v>4</v>
      </c>
      <c r="G6" s="20" t="s">
        <v>41</v>
      </c>
      <c r="H6" s="24" t="str">
        <f>C37</f>
        <v>speler 2</v>
      </c>
      <c r="I6">
        <v>14</v>
      </c>
      <c r="J6">
        <v>22</v>
      </c>
      <c r="K6">
        <v>2</v>
      </c>
      <c r="L6" s="26" t="str">
        <f>'8 personen'!C36</f>
        <v>speler 1</v>
      </c>
      <c r="N6" t="str">
        <f>Spelerslijst!B5</f>
        <v>speler 2</v>
      </c>
      <c r="O6" s="9">
        <f t="shared" si="1"/>
        <v>2</v>
      </c>
      <c r="P6" s="23">
        <f t="shared" ref="P6:P12" si="5">O6+ROW()/100</f>
        <v>2.06</v>
      </c>
      <c r="Q6">
        <v>2</v>
      </c>
      <c r="R6" s="23" t="str">
        <f t="shared" ref="R6:R12" si="6">INDEX($N$5:$N$13,MATCH(LARGE($P$5:$P$13,Q6),$P$5:$P$13,0))</f>
        <v>speler 7</v>
      </c>
      <c r="S6" s="9">
        <v>2</v>
      </c>
      <c r="T6" s="9">
        <f t="shared" si="2"/>
        <v>24</v>
      </c>
      <c r="U6" s="9">
        <f t="shared" si="3"/>
        <v>41</v>
      </c>
      <c r="V6" s="9">
        <f t="shared" ref="V6:V12" si="7">IF(T6=0,"",T6/U6)</f>
        <v>0.58536585365853655</v>
      </c>
      <c r="W6" s="9">
        <f t="shared" si="4"/>
        <v>5</v>
      </c>
      <c r="Y6" s="27" t="s">
        <v>51</v>
      </c>
      <c r="Z6" s="27">
        <v>2</v>
      </c>
      <c r="AA6" s="27">
        <v>24</v>
      </c>
      <c r="AB6" s="27">
        <v>41</v>
      </c>
      <c r="AC6" s="27">
        <v>0.58536585365853655</v>
      </c>
      <c r="AD6" s="27">
        <v>5</v>
      </c>
    </row>
    <row r="7" spans="1:30">
      <c r="A7">
        <v>3</v>
      </c>
      <c r="B7" s="2">
        <v>42718</v>
      </c>
      <c r="C7" s="22" t="str">
        <f>C41</f>
        <v>speler 6</v>
      </c>
      <c r="D7">
        <v>12</v>
      </c>
      <c r="E7">
        <v>19</v>
      </c>
      <c r="F7">
        <v>2</v>
      </c>
      <c r="G7" s="20" t="s">
        <v>41</v>
      </c>
      <c r="H7" s="24" t="str">
        <f>C40</f>
        <v>speler 5</v>
      </c>
      <c r="I7">
        <v>20</v>
      </c>
      <c r="J7">
        <v>19</v>
      </c>
      <c r="K7">
        <v>4</v>
      </c>
      <c r="L7" s="26" t="str">
        <f>C37</f>
        <v>speler 2</v>
      </c>
      <c r="N7" t="str">
        <f>Spelerslijst!B6</f>
        <v>speler 3</v>
      </c>
      <c r="O7" s="9">
        <f t="shared" si="1"/>
        <v>4</v>
      </c>
      <c r="P7" s="23">
        <f t="shared" si="5"/>
        <v>4.07</v>
      </c>
      <c r="Q7">
        <v>3</v>
      </c>
      <c r="R7" s="23" t="str">
        <f t="shared" si="6"/>
        <v>speler 5</v>
      </c>
      <c r="S7" s="9">
        <v>1</v>
      </c>
      <c r="T7" s="9">
        <f t="shared" si="2"/>
        <v>20</v>
      </c>
      <c r="U7" s="9">
        <f t="shared" si="3"/>
        <v>19</v>
      </c>
      <c r="V7" s="9">
        <f t="shared" si="7"/>
        <v>1.0526315789473684</v>
      </c>
      <c r="W7" s="9">
        <f t="shared" si="4"/>
        <v>4</v>
      </c>
      <c r="Y7" s="27" t="s">
        <v>49</v>
      </c>
      <c r="Z7" s="27">
        <v>1</v>
      </c>
      <c r="AA7" s="27">
        <v>20</v>
      </c>
      <c r="AB7" s="27">
        <v>19</v>
      </c>
      <c r="AC7" s="27">
        <v>1.0526315789473684</v>
      </c>
      <c r="AD7" s="27">
        <v>4</v>
      </c>
    </row>
    <row r="8" spans="1:30">
      <c r="A8">
        <v>4</v>
      </c>
      <c r="B8" s="2">
        <v>42718</v>
      </c>
      <c r="C8" s="22" t="str">
        <f>C39</f>
        <v>speler 4</v>
      </c>
      <c r="D8">
        <v>19</v>
      </c>
      <c r="E8">
        <v>31</v>
      </c>
      <c r="F8">
        <v>2</v>
      </c>
      <c r="G8" s="20" t="s">
        <v>41</v>
      </c>
      <c r="H8" s="24" t="str">
        <f>C38</f>
        <v>speler 3</v>
      </c>
      <c r="I8">
        <v>18</v>
      </c>
      <c r="J8">
        <v>31</v>
      </c>
      <c r="K8">
        <v>4</v>
      </c>
      <c r="L8" s="26" t="str">
        <f>C40</f>
        <v>speler 5</v>
      </c>
      <c r="N8" t="str">
        <f>Spelerslijst!B7</f>
        <v>speler 4</v>
      </c>
      <c r="O8" s="9">
        <f t="shared" si="1"/>
        <v>2</v>
      </c>
      <c r="P8" s="23">
        <f t="shared" si="5"/>
        <v>2.08</v>
      </c>
      <c r="Q8">
        <v>4</v>
      </c>
      <c r="R8" s="23" t="str">
        <f t="shared" si="6"/>
        <v>speler 3</v>
      </c>
      <c r="S8" s="9">
        <v>1</v>
      </c>
      <c r="T8" s="9">
        <f t="shared" si="2"/>
        <v>18</v>
      </c>
      <c r="U8" s="9">
        <f t="shared" si="3"/>
        <v>31</v>
      </c>
      <c r="V8" s="9">
        <f t="shared" si="7"/>
        <v>0.58064516129032262</v>
      </c>
      <c r="W8" s="9">
        <f t="shared" si="4"/>
        <v>4</v>
      </c>
      <c r="Y8" s="27" t="s">
        <v>47</v>
      </c>
      <c r="Z8" s="27">
        <v>1</v>
      </c>
      <c r="AA8" s="27">
        <v>18</v>
      </c>
      <c r="AB8" s="27">
        <v>31</v>
      </c>
      <c r="AC8" s="27">
        <v>0.58064516129032262</v>
      </c>
      <c r="AD8" s="27">
        <v>4</v>
      </c>
    </row>
    <row r="9" spans="1:30">
      <c r="A9">
        <v>5</v>
      </c>
      <c r="B9" s="2">
        <v>42718</v>
      </c>
      <c r="C9" s="22" t="str">
        <f>C36</f>
        <v>speler 1</v>
      </c>
      <c r="D9">
        <v>22</v>
      </c>
      <c r="E9">
        <v>19</v>
      </c>
      <c r="F9">
        <v>4</v>
      </c>
      <c r="G9" s="20" t="s">
        <v>41</v>
      </c>
      <c r="H9" s="24" t="str">
        <f>C42</f>
        <v>speler 7</v>
      </c>
      <c r="I9">
        <v>8</v>
      </c>
      <c r="J9">
        <v>19</v>
      </c>
      <c r="K9">
        <v>1</v>
      </c>
      <c r="L9" s="26" t="str">
        <f>Spelerslijst!B11</f>
        <v>speler 8</v>
      </c>
      <c r="N9" t="str">
        <f>Spelerslijst!B8</f>
        <v>speler 5</v>
      </c>
      <c r="O9" s="9">
        <f t="shared" si="1"/>
        <v>4</v>
      </c>
      <c r="P9" s="23">
        <f t="shared" si="5"/>
        <v>4.09</v>
      </c>
      <c r="Q9">
        <v>5</v>
      </c>
      <c r="R9" s="23" t="str">
        <f t="shared" si="6"/>
        <v>speler 6</v>
      </c>
      <c r="S9" s="9">
        <v>1</v>
      </c>
      <c r="T9" s="9">
        <f t="shared" si="2"/>
        <v>12</v>
      </c>
      <c r="U9" s="9">
        <f t="shared" si="3"/>
        <v>19</v>
      </c>
      <c r="V9" s="9">
        <f t="shared" si="7"/>
        <v>0.63157894736842102</v>
      </c>
      <c r="W9" s="9">
        <f t="shared" si="4"/>
        <v>2</v>
      </c>
      <c r="Y9" s="27" t="s">
        <v>46</v>
      </c>
      <c r="Z9" s="27">
        <v>1</v>
      </c>
      <c r="AA9" s="27">
        <v>14</v>
      </c>
      <c r="AB9" s="27">
        <v>22</v>
      </c>
      <c r="AC9" s="27">
        <v>0.63636363636363635</v>
      </c>
      <c r="AD9" s="27">
        <v>2</v>
      </c>
    </row>
    <row r="10" spans="1:30">
      <c r="A10">
        <v>6</v>
      </c>
      <c r="B10" s="2">
        <v>42725</v>
      </c>
      <c r="C10" s="22" t="str">
        <f>C41</f>
        <v>speler 6</v>
      </c>
      <c r="G10" s="20" t="s">
        <v>41</v>
      </c>
      <c r="H10" s="24" t="str">
        <f>Spelerslijst!B11</f>
        <v>speler 8</v>
      </c>
      <c r="L10" s="26" t="str">
        <f>C39</f>
        <v>speler 4</v>
      </c>
      <c r="N10" t="str">
        <f>Spelerslijst!B9</f>
        <v>speler 6</v>
      </c>
      <c r="O10" s="9">
        <f t="shared" si="1"/>
        <v>2</v>
      </c>
      <c r="P10" s="23">
        <f t="shared" si="5"/>
        <v>2.1</v>
      </c>
      <c r="Q10">
        <v>6</v>
      </c>
      <c r="R10" s="23" t="str">
        <f t="shared" si="6"/>
        <v>speler 4</v>
      </c>
      <c r="S10" s="9">
        <v>1</v>
      </c>
      <c r="T10" s="9">
        <f t="shared" si="2"/>
        <v>19</v>
      </c>
      <c r="U10" s="9">
        <f t="shared" si="3"/>
        <v>31</v>
      </c>
      <c r="V10" s="9">
        <f t="shared" si="7"/>
        <v>0.61290322580645162</v>
      </c>
      <c r="W10" s="9">
        <f t="shared" si="4"/>
        <v>2</v>
      </c>
      <c r="Y10" s="27" t="s">
        <v>50</v>
      </c>
      <c r="Z10" s="27">
        <v>1</v>
      </c>
      <c r="AA10" s="27">
        <v>12</v>
      </c>
      <c r="AB10" s="27">
        <v>19</v>
      </c>
      <c r="AC10" s="27">
        <v>0.63157894736842102</v>
      </c>
      <c r="AD10" s="27">
        <v>2</v>
      </c>
    </row>
    <row r="11" spans="1:30">
      <c r="A11">
        <v>7</v>
      </c>
      <c r="B11" s="2">
        <v>42725</v>
      </c>
      <c r="C11" s="22" t="str">
        <f>C40</f>
        <v>speler 5</v>
      </c>
      <c r="G11" s="20" t="s">
        <v>41</v>
      </c>
      <c r="H11" s="24" t="str">
        <f>C37</f>
        <v>speler 2</v>
      </c>
      <c r="L11" s="26" t="str">
        <f>C42</f>
        <v>speler 7</v>
      </c>
      <c r="N11" t="str">
        <f>Spelerslijst!B10</f>
        <v>speler 7</v>
      </c>
      <c r="O11" s="9">
        <f t="shared" si="1"/>
        <v>5</v>
      </c>
      <c r="P11" s="23">
        <f t="shared" si="5"/>
        <v>5.1100000000000003</v>
      </c>
      <c r="Q11">
        <v>7</v>
      </c>
      <c r="R11" s="23" t="str">
        <f t="shared" si="6"/>
        <v>speler 2</v>
      </c>
      <c r="S11" s="9">
        <v>1</v>
      </c>
      <c r="T11" s="9">
        <f t="shared" si="2"/>
        <v>14</v>
      </c>
      <c r="U11" s="9">
        <f t="shared" si="3"/>
        <v>22</v>
      </c>
      <c r="V11" s="9">
        <f t="shared" si="7"/>
        <v>0.63636363636363635</v>
      </c>
      <c r="W11" s="9">
        <f t="shared" si="4"/>
        <v>2</v>
      </c>
      <c r="Y11" s="27" t="s">
        <v>48</v>
      </c>
      <c r="Z11" s="27">
        <v>1</v>
      </c>
      <c r="AA11" s="27">
        <v>19</v>
      </c>
      <c r="AB11" s="27">
        <v>31</v>
      </c>
      <c r="AC11" s="27">
        <v>0.61290322580645162</v>
      </c>
      <c r="AD11" s="27">
        <v>2</v>
      </c>
    </row>
    <row r="12" spans="1:30">
      <c r="A12">
        <v>8</v>
      </c>
      <c r="B12" s="2">
        <v>42725</v>
      </c>
      <c r="C12" s="22" t="str">
        <f>C39</f>
        <v>speler 4</v>
      </c>
      <c r="G12" s="20" t="s">
        <v>41</v>
      </c>
      <c r="H12" s="24" t="str">
        <f>Spelerslijst!B11</f>
        <v>speler 8</v>
      </c>
      <c r="L12" s="26" t="str">
        <f>C41</f>
        <v>speler 6</v>
      </c>
      <c r="N12" t="str">
        <f>Spelerslijst!B11</f>
        <v>speler 8</v>
      </c>
      <c r="O12" s="9">
        <f t="shared" si="1"/>
        <v>0</v>
      </c>
      <c r="P12" s="23">
        <f t="shared" si="5"/>
        <v>0.12</v>
      </c>
      <c r="Q12">
        <v>8</v>
      </c>
      <c r="R12" s="23" t="str">
        <f t="shared" si="6"/>
        <v>speler 8</v>
      </c>
      <c r="S12" s="9">
        <v>1</v>
      </c>
      <c r="T12" s="9">
        <f t="shared" si="2"/>
        <v>2</v>
      </c>
      <c r="U12" s="9">
        <f t="shared" si="3"/>
        <v>7</v>
      </c>
      <c r="V12" s="9">
        <f t="shared" si="7"/>
        <v>0.2857142857142857</v>
      </c>
      <c r="W12" s="9">
        <f t="shared" si="4"/>
        <v>0</v>
      </c>
      <c r="Y12" s="27" t="s">
        <v>52</v>
      </c>
      <c r="Z12" s="27">
        <v>1</v>
      </c>
      <c r="AA12" s="27">
        <v>2</v>
      </c>
      <c r="AB12" s="27">
        <v>7</v>
      </c>
      <c r="AC12" s="27">
        <v>0.2857142857142857</v>
      </c>
      <c r="AD12" s="27">
        <v>0</v>
      </c>
    </row>
    <row r="13" spans="1:30">
      <c r="A13">
        <v>9</v>
      </c>
      <c r="B13" s="2">
        <v>42725</v>
      </c>
      <c r="C13" s="22" t="str">
        <f>C38</f>
        <v>speler 3</v>
      </c>
      <c r="G13" s="20" t="s">
        <v>41</v>
      </c>
      <c r="H13" s="24" t="str">
        <f>C42</f>
        <v>speler 7</v>
      </c>
      <c r="L13" s="26" t="str">
        <f>C36</f>
        <v>speler 1</v>
      </c>
      <c r="N13" s="23"/>
      <c r="R13" s="23"/>
      <c r="Y13" s="27"/>
      <c r="Z13" s="27"/>
      <c r="AA13" s="27"/>
      <c r="AB13" s="27"/>
      <c r="AC13" s="27"/>
      <c r="AD13" s="27"/>
    </row>
    <row r="14" spans="1:30">
      <c r="A14">
        <v>10</v>
      </c>
      <c r="B14" s="2">
        <v>42725</v>
      </c>
      <c r="C14" s="22" t="str">
        <f>C41</f>
        <v>speler 6</v>
      </c>
      <c r="G14" s="20" t="s">
        <v>41</v>
      </c>
      <c r="H14" s="24" t="str">
        <f>C36</f>
        <v>speler 1</v>
      </c>
      <c r="L14" s="26" t="str">
        <f>C38</f>
        <v>speler 3</v>
      </c>
      <c r="R14" s="23"/>
    </row>
    <row r="15" spans="1:30">
      <c r="A15">
        <v>11</v>
      </c>
      <c r="B15" s="2"/>
      <c r="C15" s="22" t="str">
        <f>C40</f>
        <v>speler 5</v>
      </c>
      <c r="G15" s="20" t="s">
        <v>41</v>
      </c>
      <c r="H15" s="24" t="str">
        <f>C39</f>
        <v>speler 4</v>
      </c>
      <c r="L15" s="26" t="str">
        <f>C37</f>
        <v>speler 2</v>
      </c>
    </row>
    <row r="16" spans="1:30">
      <c r="A16">
        <v>12</v>
      </c>
      <c r="B16" s="2"/>
      <c r="C16" s="22" t="str">
        <f>C38</f>
        <v>speler 3</v>
      </c>
      <c r="G16" s="20" t="s">
        <v>41</v>
      </c>
      <c r="H16" s="24" t="str">
        <f>C37</f>
        <v>speler 2</v>
      </c>
      <c r="L16" s="26" t="str">
        <f>C40</f>
        <v>speler 5</v>
      </c>
    </row>
    <row r="17" spans="1:12">
      <c r="A17">
        <v>13</v>
      </c>
      <c r="B17" s="2"/>
      <c r="C17" s="22" t="str">
        <f>Spelerslijst!B11</f>
        <v>speler 8</v>
      </c>
      <c r="G17" s="20" t="s">
        <v>41</v>
      </c>
      <c r="H17" s="24" t="str">
        <f>C42</f>
        <v>speler 7</v>
      </c>
      <c r="L17" s="26" t="str">
        <f>C39</f>
        <v>speler 4</v>
      </c>
    </row>
    <row r="18" spans="1:12">
      <c r="A18">
        <v>14</v>
      </c>
      <c r="B18" s="2"/>
      <c r="C18" s="22" t="str">
        <f>C36</f>
        <v>speler 1</v>
      </c>
      <c r="G18" s="20" t="s">
        <v>41</v>
      </c>
      <c r="H18" s="24" t="str">
        <f>C40</f>
        <v>speler 5</v>
      </c>
      <c r="L18" s="26" t="str">
        <f>Spelerslijst!B11</f>
        <v>speler 8</v>
      </c>
    </row>
    <row r="19" spans="1:12">
      <c r="A19">
        <v>15</v>
      </c>
      <c r="B19" s="2"/>
      <c r="C19" s="22" t="str">
        <f>C39</f>
        <v>speler 4</v>
      </c>
      <c r="G19" s="20" t="s">
        <v>41</v>
      </c>
      <c r="H19" s="24" t="str">
        <f>C41</f>
        <v>speler 6</v>
      </c>
      <c r="L19" s="26" t="str">
        <f>C42</f>
        <v>speler 7</v>
      </c>
    </row>
    <row r="20" spans="1:12">
      <c r="A20">
        <v>16</v>
      </c>
      <c r="B20" s="2"/>
      <c r="C20" s="22" t="str">
        <f>Spelerslijst!B11</f>
        <v>speler 8</v>
      </c>
      <c r="G20" s="20" t="s">
        <v>41</v>
      </c>
      <c r="H20" s="24" t="str">
        <f>C38</f>
        <v>speler 3</v>
      </c>
      <c r="L20" s="26" t="str">
        <f>C41</f>
        <v>speler 6</v>
      </c>
    </row>
    <row r="21" spans="1:12">
      <c r="A21">
        <v>17</v>
      </c>
      <c r="B21" s="2"/>
      <c r="C21" s="22" t="str">
        <f>C37</f>
        <v>speler 2</v>
      </c>
      <c r="G21" s="20" t="s">
        <v>41</v>
      </c>
      <c r="H21" s="24" t="str">
        <f>C42</f>
        <v>speler 7</v>
      </c>
      <c r="L21" s="26" t="str">
        <f>C38</f>
        <v>speler 3</v>
      </c>
    </row>
    <row r="22" spans="1:12">
      <c r="A22">
        <v>18</v>
      </c>
      <c r="B22" s="2"/>
      <c r="C22" s="22" t="str">
        <f>C40</f>
        <v>speler 5</v>
      </c>
      <c r="G22" s="20" t="s">
        <v>41</v>
      </c>
      <c r="H22" s="24" t="str">
        <f>C41</f>
        <v>speler 6</v>
      </c>
      <c r="L22" s="26" t="str">
        <f>C36</f>
        <v>speler 1</v>
      </c>
    </row>
    <row r="23" spans="1:12">
      <c r="A23">
        <v>19</v>
      </c>
      <c r="B23" s="2"/>
      <c r="C23" s="22" t="str">
        <f>C39</f>
        <v>speler 4</v>
      </c>
      <c r="G23" s="20" t="s">
        <v>41</v>
      </c>
      <c r="H23" s="24" t="str">
        <f>C36</f>
        <v>speler 1</v>
      </c>
      <c r="L23" s="26" t="str">
        <f>C37</f>
        <v>speler 2</v>
      </c>
    </row>
    <row r="24" spans="1:12">
      <c r="A24">
        <v>20</v>
      </c>
      <c r="B24" s="2"/>
      <c r="C24" s="22" t="str">
        <f>C37</f>
        <v>speler 2</v>
      </c>
      <c r="G24" s="20" t="s">
        <v>41</v>
      </c>
      <c r="H24" s="24" t="str">
        <f>Spelerslijst!B11</f>
        <v>speler 8</v>
      </c>
      <c r="L24" s="26" t="str">
        <f>C40</f>
        <v>speler 5</v>
      </c>
    </row>
    <row r="25" spans="1:12">
      <c r="A25">
        <v>21</v>
      </c>
      <c r="B25" s="2"/>
      <c r="C25" s="22" t="str">
        <f>C41</f>
        <v>speler 6</v>
      </c>
      <c r="G25" s="20" t="s">
        <v>41</v>
      </c>
      <c r="H25" s="24" t="str">
        <f>C38</f>
        <v>speler 3</v>
      </c>
      <c r="L25" s="26" t="str">
        <f>Spelerslijst!B11</f>
        <v>speler 8</v>
      </c>
    </row>
    <row r="26" spans="1:12">
      <c r="A26">
        <v>22</v>
      </c>
      <c r="B26" s="2"/>
      <c r="C26" s="22" t="str">
        <f>C38</f>
        <v>speler 3</v>
      </c>
      <c r="G26" s="20" t="s">
        <v>41</v>
      </c>
      <c r="H26" s="24" t="str">
        <f>C40</f>
        <v>speler 5</v>
      </c>
      <c r="L26" s="26" t="str">
        <f>C39</f>
        <v>speler 4</v>
      </c>
    </row>
    <row r="27" spans="1:12">
      <c r="A27">
        <v>23</v>
      </c>
      <c r="B27" s="2"/>
      <c r="C27" s="22" t="str">
        <f>C42</f>
        <v>speler 7</v>
      </c>
      <c r="G27" s="20" t="s">
        <v>41</v>
      </c>
      <c r="H27" s="24" t="str">
        <f>C39</f>
        <v>speler 4</v>
      </c>
      <c r="L27" s="26" t="str">
        <f>C41</f>
        <v>speler 6</v>
      </c>
    </row>
    <row r="28" spans="1:12">
      <c r="A28">
        <v>24</v>
      </c>
      <c r="B28" s="2"/>
      <c r="C28" s="22" t="str">
        <f>C37</f>
        <v>speler 2</v>
      </c>
      <c r="G28" s="20" t="s">
        <v>41</v>
      </c>
      <c r="H28" s="24" t="str">
        <f>C36</f>
        <v>speler 1</v>
      </c>
      <c r="L28" s="26" t="str">
        <f>C42</f>
        <v>speler 7</v>
      </c>
    </row>
    <row r="29" spans="1:12">
      <c r="A29">
        <v>25</v>
      </c>
      <c r="B29" s="2"/>
      <c r="C29" s="22" t="str">
        <f>Spelerslijst!B11</f>
        <v>speler 8</v>
      </c>
      <c r="G29" s="20" t="s">
        <v>41</v>
      </c>
      <c r="H29" s="24" t="str">
        <f>C40</f>
        <v>speler 5</v>
      </c>
      <c r="L29" s="26" t="str">
        <f>C38</f>
        <v>speler 3</v>
      </c>
    </row>
    <row r="30" spans="1:12">
      <c r="A30">
        <v>26</v>
      </c>
      <c r="B30" s="2"/>
      <c r="C30" s="22" t="str">
        <f>C42</f>
        <v>speler 7</v>
      </c>
      <c r="G30" s="20" t="s">
        <v>41</v>
      </c>
      <c r="H30" s="24" t="str">
        <f>C41</f>
        <v>speler 6</v>
      </c>
      <c r="L30" s="26" t="str">
        <f>C36</f>
        <v>speler 1</v>
      </c>
    </row>
    <row r="31" spans="1:12">
      <c r="A31">
        <v>27</v>
      </c>
      <c r="B31" s="2"/>
      <c r="C31" s="22" t="str">
        <f>C36</f>
        <v>speler 1</v>
      </c>
      <c r="G31" s="20" t="s">
        <v>41</v>
      </c>
      <c r="H31" s="24" t="str">
        <f>C38</f>
        <v>speler 3</v>
      </c>
      <c r="L31" s="26" t="str">
        <f>C37</f>
        <v>speler 2</v>
      </c>
    </row>
    <row r="32" spans="1:12">
      <c r="A32">
        <v>28</v>
      </c>
      <c r="B32" s="2"/>
      <c r="C32" s="22" t="str">
        <f>C37</f>
        <v>speler 2</v>
      </c>
      <c r="G32" s="20" t="s">
        <v>41</v>
      </c>
      <c r="H32" s="24" t="str">
        <f>C39</f>
        <v>speler 4</v>
      </c>
      <c r="L32" s="26" t="str">
        <f>C40</f>
        <v>speler 5</v>
      </c>
    </row>
    <row r="33" spans="2:5">
      <c r="B33" s="2"/>
    </row>
    <row r="34" spans="2:5">
      <c r="B34" s="2"/>
    </row>
    <row r="35" spans="2:5">
      <c r="C35" t="s">
        <v>35</v>
      </c>
    </row>
    <row r="36" spans="2:5">
      <c r="C36" t="str">
        <f>Spelerslijst!B4</f>
        <v>speler 1</v>
      </c>
      <c r="D36">
        <f t="shared" ref="D36:D43" si="8">COUNTIF(C$5:H$33,C36)</f>
        <v>7</v>
      </c>
      <c r="E36">
        <f t="shared" ref="E36:E43" si="9">COUNTIF(L$5:L$33,C36)</f>
        <v>4</v>
      </c>
    </row>
    <row r="37" spans="2:5">
      <c r="C37" t="str">
        <f>Spelerslijst!B5</f>
        <v>speler 2</v>
      </c>
      <c r="D37">
        <f t="shared" si="8"/>
        <v>7</v>
      </c>
      <c r="E37">
        <f t="shared" si="9"/>
        <v>4</v>
      </c>
    </row>
    <row r="38" spans="2:5">
      <c r="C38" t="str">
        <f>Spelerslijst!B6</f>
        <v>speler 3</v>
      </c>
      <c r="D38">
        <f t="shared" si="8"/>
        <v>7</v>
      </c>
      <c r="E38">
        <f t="shared" si="9"/>
        <v>4</v>
      </c>
    </row>
    <row r="39" spans="2:5">
      <c r="C39" t="str">
        <f>Spelerslijst!B7</f>
        <v>speler 4</v>
      </c>
      <c r="D39">
        <f t="shared" si="8"/>
        <v>7</v>
      </c>
      <c r="E39">
        <f t="shared" si="9"/>
        <v>3</v>
      </c>
    </row>
    <row r="40" spans="2:5">
      <c r="C40" t="str">
        <f>Spelerslijst!B8</f>
        <v>speler 5</v>
      </c>
      <c r="D40">
        <f t="shared" si="8"/>
        <v>7</v>
      </c>
      <c r="E40">
        <f t="shared" si="9"/>
        <v>4</v>
      </c>
    </row>
    <row r="41" spans="2:5">
      <c r="C41" s="23" t="str">
        <f>Spelerslijst!B9</f>
        <v>speler 6</v>
      </c>
      <c r="D41">
        <f t="shared" si="8"/>
        <v>7</v>
      </c>
      <c r="E41">
        <f t="shared" si="9"/>
        <v>3</v>
      </c>
    </row>
    <row r="42" spans="2:5">
      <c r="C42" t="str">
        <f>Spelerslijst!B10</f>
        <v>speler 7</v>
      </c>
      <c r="D42">
        <f t="shared" si="8"/>
        <v>7</v>
      </c>
      <c r="E42">
        <f t="shared" si="9"/>
        <v>3</v>
      </c>
    </row>
    <row r="43" spans="2:5">
      <c r="C43" t="str">
        <f>Spelerslijst!B11</f>
        <v>speler 8</v>
      </c>
      <c r="D43">
        <f t="shared" si="8"/>
        <v>7</v>
      </c>
      <c r="E43">
        <f t="shared" si="9"/>
        <v>3</v>
      </c>
    </row>
  </sheetData>
  <sortState ref="Y5:AD12">
    <sortCondition descending="1" ref="AD5:AD12"/>
    <sortCondition descending="1" ref="AC5:AC12"/>
  </sortState>
  <mergeCells count="1">
    <mergeCell ref="Y3:AD3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1"/>
  <sheetViews>
    <sheetView workbookViewId="0">
      <selection activeCell="N24" sqref="N24"/>
    </sheetView>
  </sheetViews>
  <sheetFormatPr defaultRowHeight="15"/>
  <cols>
    <col min="1" max="1" width="3.42578125" bestFit="1" customWidth="1"/>
    <col min="3" max="3" width="20.7109375" customWidth="1"/>
    <col min="4" max="7" width="3.85546875" style="7" customWidth="1"/>
    <col min="8" max="8" width="18.5703125" customWidth="1"/>
    <col min="9" max="11" width="3.85546875" style="7" customWidth="1"/>
    <col min="12" max="12" width="19.7109375" style="1" customWidth="1"/>
    <col min="13" max="13" width="5" style="7" customWidth="1"/>
    <col min="14" max="14" width="24.85546875" style="15" customWidth="1"/>
    <col min="15" max="15" width="4.7109375" style="15" customWidth="1"/>
    <col min="16" max="16" width="2" style="4" customWidth="1"/>
    <col min="17" max="17" width="2.42578125" customWidth="1"/>
    <col min="18" max="18" width="15.7109375" customWidth="1"/>
    <col min="19" max="21" width="3.85546875" customWidth="1"/>
    <col min="22" max="22" width="7.42578125" customWidth="1"/>
    <col min="23" max="23" width="3.85546875" customWidth="1"/>
  </cols>
  <sheetData>
    <row r="1" spans="1:23">
      <c r="A1" s="30" t="s">
        <v>23</v>
      </c>
      <c r="B1" s="30"/>
      <c r="C1" s="30"/>
      <c r="D1" s="30"/>
      <c r="E1" s="30"/>
    </row>
    <row r="2" spans="1:23">
      <c r="A2" s="30" t="s">
        <v>24</v>
      </c>
      <c r="B2" s="30"/>
      <c r="R2" s="32" t="s">
        <v>42</v>
      </c>
      <c r="S2" s="32"/>
      <c r="T2" s="32"/>
      <c r="U2" s="32"/>
      <c r="V2" s="32"/>
      <c r="W2" s="32"/>
    </row>
    <row r="3" spans="1:23">
      <c r="N3" s="31" t="s">
        <v>40</v>
      </c>
      <c r="O3" s="31"/>
      <c r="R3" s="32"/>
      <c r="S3" s="32"/>
      <c r="T3" s="32"/>
      <c r="U3" s="32"/>
      <c r="V3" s="32"/>
      <c r="W3" s="32"/>
    </row>
    <row r="4" spans="1:23" ht="61.5">
      <c r="A4" t="s">
        <v>25</v>
      </c>
      <c r="B4" s="18" t="s">
        <v>26</v>
      </c>
      <c r="C4" s="17" t="s">
        <v>43</v>
      </c>
      <c r="D4" s="12" t="s">
        <v>31</v>
      </c>
      <c r="E4" s="12" t="s">
        <v>32</v>
      </c>
      <c r="F4" s="12" t="s">
        <v>33</v>
      </c>
      <c r="G4" s="12"/>
      <c r="H4" s="17" t="s">
        <v>43</v>
      </c>
      <c r="I4" s="12" t="str">
        <f t="shared" ref="I4:K4" si="0">D4</f>
        <v>caramboles</v>
      </c>
      <c r="J4" s="12" t="str">
        <f t="shared" si="0"/>
        <v>beurten</v>
      </c>
      <c r="K4" s="12" t="str">
        <f t="shared" si="0"/>
        <v>punten</v>
      </c>
      <c r="L4" s="1" t="s">
        <v>27</v>
      </c>
      <c r="R4" s="17" t="s">
        <v>43</v>
      </c>
      <c r="S4" s="12" t="s">
        <v>30</v>
      </c>
      <c r="T4" s="12" t="s">
        <v>31</v>
      </c>
      <c r="U4" s="12" t="s">
        <v>32</v>
      </c>
      <c r="V4" s="12" t="s">
        <v>34</v>
      </c>
      <c r="W4" s="12" t="s">
        <v>33</v>
      </c>
    </row>
    <row r="5" spans="1:23">
      <c r="A5" s="1">
        <v>1</v>
      </c>
      <c r="B5" s="2">
        <v>42711</v>
      </c>
      <c r="C5" t="str">
        <f>Spelerslijst!$B$4</f>
        <v>speler 1</v>
      </c>
      <c r="G5" s="7" t="s">
        <v>41</v>
      </c>
      <c r="H5" t="str">
        <f>Spelerslijst!$B$12</f>
        <v>speler 9</v>
      </c>
      <c r="L5" s="1" t="str">
        <f>Spelerslijst!$B$8</f>
        <v>speler 5</v>
      </c>
      <c r="N5" s="15" t="str">
        <f>Spelerslijst!B4</f>
        <v>speler 1</v>
      </c>
      <c r="O5" s="15">
        <f>SUMIF($C$5:$C$40,N5,$F$5:$F$40)+SUMIF($H$5:$H$40,N5,$K$5:$K$40)</f>
        <v>0</v>
      </c>
      <c r="R5" t="str">
        <f>IF(ISERROR(INDEX($N$5:$N$13,MATCH(LARGE(O$5:$O$13,ROW()-4),$O$5:$O$13,0))),"",INDEX($N$5:$N$13,MATCH(LARGE($O$5:$O$13,ROW()-4),$O$5:$O$13,0)))</f>
        <v>speler 1</v>
      </c>
      <c r="T5" s="5">
        <f>SUMIF($C$5:$C$40,R5,$D$5:$D$40)+SUMIF($H$5:$H$40,R5,$I$5:$I$40)</f>
        <v>0</v>
      </c>
      <c r="U5" s="5">
        <f>SUMIF($C$5:$C$40,R5,$E$5:$E$40)+SUMIF($H$5:$H$40,R5,$J$5:$J$40)</f>
        <v>0</v>
      </c>
      <c r="V5" s="6" t="str">
        <f>IF(T5=0,"",T5/U5)</f>
        <v/>
      </c>
      <c r="W5" s="8">
        <f t="shared" ref="W5:W13" si="1">SUMIF(C$5:C$40,R5,$F$5:$F$40)+SUMIF($H$5:$H$40,R5,$K$5:$K$40)</f>
        <v>0</v>
      </c>
    </row>
    <row r="6" spans="1:23">
      <c r="A6" s="1">
        <v>2</v>
      </c>
      <c r="B6" s="2">
        <v>42711</v>
      </c>
      <c r="C6" s="3" t="str">
        <f>Spelerslijst!$B$5</f>
        <v>speler 2</v>
      </c>
      <c r="D6" s="14"/>
      <c r="F6" s="14"/>
      <c r="G6" s="14" t="s">
        <v>41</v>
      </c>
      <c r="H6" t="str">
        <f>Spelerslijst!$B$11</f>
        <v>speler 8</v>
      </c>
      <c r="L6" s="1" t="str">
        <f>Spelerslijst!$B$6</f>
        <v>speler 3</v>
      </c>
      <c r="N6" s="15" t="str">
        <f>Spelerslijst!B5</f>
        <v>speler 2</v>
      </c>
      <c r="O6" s="15">
        <f t="shared" ref="O6:O13" si="2">SUMIF($C$5:$C$40,N6,$F$5:$F$40)+SUMIF($H$5:$H$40,N6,$K$5:$K$40)</f>
        <v>0</v>
      </c>
      <c r="R6" t="str">
        <f>IF(ISERROR(INDEX($N$5:$N$13,MATCH(LARGE(O$5:$O$13,ROW()-4),$O$5:$O$13,0))),"",INDEX($N$5:$N$13,MATCH(LARGE($O$5:$O$13,ROW()-4),$O$5:$O$13,0)))</f>
        <v>speler 1</v>
      </c>
      <c r="T6" s="5">
        <f t="shared" ref="T6:T13" si="3">SUMIF($C$5:$C$40,R6,$D$5:$D$40)+SUMIF($H$5:$H$40,R6,$I$5:$I$40)</f>
        <v>0</v>
      </c>
      <c r="U6" s="5">
        <f t="shared" ref="U6:U13" si="4">SUMIF($C$5:$C$40,R6,$E$5:$E$40)+SUMIF($H$5:$H$40,R6,$J$5:$J$40)</f>
        <v>0</v>
      </c>
      <c r="V6" s="6" t="str">
        <f t="shared" ref="V6:V13" si="5">IF(T6=0,"",T6/U6)</f>
        <v/>
      </c>
      <c r="W6" s="8">
        <f t="shared" si="1"/>
        <v>0</v>
      </c>
    </row>
    <row r="7" spans="1:23">
      <c r="A7" s="1">
        <v>3</v>
      </c>
      <c r="B7" s="2">
        <v>42711</v>
      </c>
      <c r="C7" t="str">
        <f>Spelerslijst!$B$6</f>
        <v>speler 3</v>
      </c>
      <c r="G7" s="7" t="s">
        <v>41</v>
      </c>
      <c r="H7" t="str">
        <f>Spelerslijst!$B$10</f>
        <v>speler 7</v>
      </c>
      <c r="L7" s="1" t="str">
        <f>Spelerslijst!$B$9</f>
        <v>speler 6</v>
      </c>
      <c r="N7" s="15" t="str">
        <f>Spelerslijst!B6</f>
        <v>speler 3</v>
      </c>
      <c r="O7" s="15">
        <f t="shared" si="2"/>
        <v>0</v>
      </c>
      <c r="R7" t="str">
        <f>IF(ISERROR(INDEX($N$5:$N$13,MATCH(LARGE(O$5:$O$13,ROW()-4),$O$5:$O$13,0))),"",INDEX($N$5:$N$13,MATCH(LARGE($O$5:$O$13,ROW()-4),$O$5:$O$13,0)))</f>
        <v>speler 1</v>
      </c>
      <c r="T7" s="5">
        <f t="shared" si="3"/>
        <v>0</v>
      </c>
      <c r="U7" s="5">
        <f t="shared" si="4"/>
        <v>0</v>
      </c>
      <c r="V7" s="6" t="str">
        <f t="shared" si="5"/>
        <v/>
      </c>
      <c r="W7" s="8">
        <f t="shared" si="1"/>
        <v>0</v>
      </c>
    </row>
    <row r="8" spans="1:23">
      <c r="A8" s="1">
        <v>4</v>
      </c>
      <c r="B8" s="2">
        <v>42711</v>
      </c>
      <c r="C8" t="str">
        <f>Spelerslijst!$B$7</f>
        <v>speler 4</v>
      </c>
      <c r="D8" s="14"/>
      <c r="F8" s="14"/>
      <c r="G8" s="14" t="s">
        <v>41</v>
      </c>
      <c r="H8" t="str">
        <f>Spelerslijst!$B$9</f>
        <v>speler 6</v>
      </c>
      <c r="L8" s="1" t="str">
        <f>Spelerslijst!$B$10</f>
        <v>speler 7</v>
      </c>
      <c r="N8" s="15" t="str">
        <f>Spelerslijst!B7</f>
        <v>speler 4</v>
      </c>
      <c r="O8" s="15">
        <f t="shared" si="2"/>
        <v>0</v>
      </c>
      <c r="R8" t="str">
        <f>IF(ISERROR(INDEX($N$5:$N$13,MATCH(LARGE(O$5:$O$13,ROW()-4),$O$5:$O$13,0))),"",INDEX($N$5:$N$13,MATCH(LARGE($O$5:$O$13,ROW()-4),$O$5:$O$13,0)))</f>
        <v>speler 1</v>
      </c>
      <c r="T8" s="5">
        <f t="shared" si="3"/>
        <v>0</v>
      </c>
      <c r="U8" s="5">
        <f t="shared" si="4"/>
        <v>0</v>
      </c>
      <c r="V8" s="6" t="str">
        <f t="shared" si="5"/>
        <v/>
      </c>
      <c r="W8" s="8">
        <f t="shared" si="1"/>
        <v>0</v>
      </c>
    </row>
    <row r="9" spans="1:23">
      <c r="A9" s="1">
        <v>5</v>
      </c>
      <c r="B9" s="2">
        <v>42711</v>
      </c>
      <c r="C9" t="str">
        <f>Spelerslijst!$B$8</f>
        <v>speler 5</v>
      </c>
      <c r="G9" s="7" t="s">
        <v>41</v>
      </c>
      <c r="H9" t="str">
        <f>Spelerslijst!$B$12</f>
        <v>speler 9</v>
      </c>
      <c r="L9" s="1" t="str">
        <f>Spelerslijst!$B$7</f>
        <v>speler 4</v>
      </c>
      <c r="N9" s="15" t="str">
        <f>Spelerslijst!B8</f>
        <v>speler 5</v>
      </c>
      <c r="O9" s="15">
        <f t="shared" si="2"/>
        <v>0</v>
      </c>
      <c r="R9" t="str">
        <f>IF(ISERROR(INDEX($N$5:$N$13,MATCH(LARGE(O$5:$O$13,ROW()-4),$O$5:$O$13,0))),"",INDEX($N$5:$N$13,MATCH(LARGE($O$5:$O$13,ROW()-4),$O$5:$O$13,0)))</f>
        <v>speler 1</v>
      </c>
      <c r="T9" s="5">
        <f t="shared" si="3"/>
        <v>0</v>
      </c>
      <c r="U9" s="5">
        <f t="shared" si="4"/>
        <v>0</v>
      </c>
      <c r="V9" s="6" t="str">
        <f t="shared" si="5"/>
        <v/>
      </c>
      <c r="W9" s="8">
        <f t="shared" si="1"/>
        <v>0</v>
      </c>
    </row>
    <row r="10" spans="1:23">
      <c r="A10" s="1">
        <v>6</v>
      </c>
      <c r="B10" s="2">
        <v>42718</v>
      </c>
      <c r="C10" t="str">
        <f>Spelerslijst!$B$11</f>
        <v>speler 8</v>
      </c>
      <c r="G10" s="14" t="s">
        <v>41</v>
      </c>
      <c r="H10" t="str">
        <f>Spelerslijst!$B$4</f>
        <v>speler 1</v>
      </c>
      <c r="L10" s="1" t="str">
        <f>Spelerslijst!$B$5</f>
        <v>speler 2</v>
      </c>
      <c r="N10" s="15" t="str">
        <f>Spelerslijst!B9</f>
        <v>speler 6</v>
      </c>
      <c r="O10" s="15">
        <f t="shared" si="2"/>
        <v>0</v>
      </c>
      <c r="R10" t="str">
        <f>IF(ISERROR(INDEX($N$5:$N$13,MATCH(LARGE(O$5:$O$13,ROW()-4),$O$5:$O$13,0))),"",INDEX($N$5:$N$13,MATCH(LARGE($O$5:$O$13,ROW()-4),$O$5:$O$13,0)))</f>
        <v>speler 1</v>
      </c>
      <c r="T10" s="5">
        <f t="shared" si="3"/>
        <v>0</v>
      </c>
      <c r="U10" s="5">
        <f t="shared" si="4"/>
        <v>0</v>
      </c>
      <c r="V10" s="6" t="str">
        <f t="shared" si="5"/>
        <v/>
      </c>
      <c r="W10" s="8">
        <f t="shared" si="1"/>
        <v>0</v>
      </c>
    </row>
    <row r="11" spans="1:23">
      <c r="A11" s="1">
        <v>7</v>
      </c>
      <c r="B11" s="2">
        <v>42718</v>
      </c>
      <c r="C11" t="str">
        <f>Spelerslijst!$B$10</f>
        <v>speler 7</v>
      </c>
      <c r="F11" s="14"/>
      <c r="G11" s="7" t="s">
        <v>41</v>
      </c>
      <c r="H11" t="str">
        <f>Spelerslijst!$B$5</f>
        <v>speler 2</v>
      </c>
      <c r="L11" s="1" t="str">
        <f>Spelerslijst!$B$4</f>
        <v>speler 1</v>
      </c>
      <c r="N11" s="15" t="str">
        <f>Spelerslijst!B10</f>
        <v>speler 7</v>
      </c>
      <c r="O11" s="15">
        <f t="shared" si="2"/>
        <v>0</v>
      </c>
      <c r="R11" t="str">
        <f>IF(ISERROR(INDEX($N$5:$N$13,MATCH(LARGE(O$5:$O$13,ROW()-4),$O$5:$O$13,0))),"",INDEX($N$5:$N$13,MATCH(LARGE($O$5:$O$13,ROW()-4),$O$5:$O$13,0)))</f>
        <v>speler 1</v>
      </c>
      <c r="T11" s="5">
        <f t="shared" si="3"/>
        <v>0</v>
      </c>
      <c r="U11" s="5">
        <f t="shared" si="4"/>
        <v>0</v>
      </c>
      <c r="V11" s="6" t="str">
        <f t="shared" si="5"/>
        <v/>
      </c>
      <c r="W11" s="8">
        <f t="shared" si="1"/>
        <v>0</v>
      </c>
    </row>
    <row r="12" spans="1:23">
      <c r="A12" s="1">
        <v>8</v>
      </c>
      <c r="B12" s="2">
        <v>42718</v>
      </c>
      <c r="C12" t="str">
        <f>Spelerslijst!$B$9</f>
        <v>speler 6</v>
      </c>
      <c r="G12" s="14" t="s">
        <v>41</v>
      </c>
      <c r="H12" t="str">
        <f>Spelerslijst!$B$6</f>
        <v>speler 3</v>
      </c>
      <c r="L12" s="1" t="str">
        <f>Spelerslijst!$B$11</f>
        <v>speler 8</v>
      </c>
      <c r="N12" s="15" t="str">
        <f>Spelerslijst!B11</f>
        <v>speler 8</v>
      </c>
      <c r="O12" s="15">
        <f t="shared" si="2"/>
        <v>0</v>
      </c>
      <c r="R12" t="str">
        <f>IF(ISERROR(INDEX($N$5:$N$13,MATCH(LARGE(O$5:$O$13,ROW()-4),$O$5:$O$13,0))),"",INDEX($N$5:$N$13,MATCH(LARGE($O$5:$O$13,ROW()-4),$O$5:$O$13,0)))</f>
        <v>speler 1</v>
      </c>
      <c r="T12" s="5">
        <f t="shared" si="3"/>
        <v>0</v>
      </c>
      <c r="U12" s="5">
        <f t="shared" si="4"/>
        <v>0</v>
      </c>
      <c r="V12" s="6" t="str">
        <f t="shared" si="5"/>
        <v/>
      </c>
      <c r="W12" s="8">
        <f t="shared" si="1"/>
        <v>0</v>
      </c>
    </row>
    <row r="13" spans="1:23">
      <c r="A13" s="1">
        <v>9</v>
      </c>
      <c r="B13" s="2">
        <v>42718</v>
      </c>
      <c r="C13" t="str">
        <f>Spelerslijst!$B$8</f>
        <v>speler 5</v>
      </c>
      <c r="F13" s="14"/>
      <c r="G13" s="7" t="s">
        <v>41</v>
      </c>
      <c r="H13" t="str">
        <f>Spelerslijst!$B$7</f>
        <v>speler 4</v>
      </c>
      <c r="L13" s="1" t="str">
        <f>Spelerslijst!$B$12</f>
        <v>speler 9</v>
      </c>
      <c r="N13" s="15" t="str">
        <f>Spelerslijst!B12</f>
        <v>speler 9</v>
      </c>
      <c r="O13" s="15">
        <f t="shared" si="2"/>
        <v>0</v>
      </c>
      <c r="R13" t="str">
        <f>IF(ISERROR(INDEX($N$5:$N$13,MATCH(LARGE(O$5:$O$13,ROW()-4),$O$5:$O$13,0))),"",INDEX($N$5:$N$13,MATCH(LARGE($O$5:$O$13,ROW()-4),$O$5:$O$13,0)))</f>
        <v>speler 1</v>
      </c>
      <c r="T13" s="5">
        <f t="shared" si="3"/>
        <v>0</v>
      </c>
      <c r="U13" s="5">
        <f t="shared" si="4"/>
        <v>0</v>
      </c>
      <c r="V13" s="6" t="str">
        <f t="shared" si="5"/>
        <v/>
      </c>
      <c r="W13" s="8">
        <f t="shared" si="1"/>
        <v>0</v>
      </c>
    </row>
    <row r="14" spans="1:23">
      <c r="A14" s="1">
        <v>10</v>
      </c>
      <c r="B14" s="2">
        <v>42718</v>
      </c>
      <c r="C14" t="str">
        <f>Spelerslijst!$B$12</f>
        <v>speler 9</v>
      </c>
      <c r="G14" s="14" t="s">
        <v>41</v>
      </c>
      <c r="H14" t="str">
        <f>Spelerslijst!$B$11</f>
        <v>speler 8</v>
      </c>
      <c r="L14" s="1" t="str">
        <f>Spelerslijst!$B$8</f>
        <v>speler 5</v>
      </c>
    </row>
    <row r="15" spans="1:23">
      <c r="A15" s="1">
        <v>11</v>
      </c>
      <c r="B15" s="2"/>
      <c r="C15" t="str">
        <f>Spelerslijst!$B$4</f>
        <v>speler 1</v>
      </c>
      <c r="G15" s="7" t="s">
        <v>41</v>
      </c>
      <c r="H15" t="str">
        <f>Spelerslijst!$B$10</f>
        <v>speler 7</v>
      </c>
      <c r="L15" s="1" t="str">
        <f>Spelerslijst!$B$6</f>
        <v>speler 3</v>
      </c>
    </row>
    <row r="16" spans="1:23">
      <c r="A16" s="1">
        <v>12</v>
      </c>
      <c r="B16" s="2"/>
      <c r="C16" t="str">
        <f>Spelerslijst!$B$5</f>
        <v>speler 2</v>
      </c>
      <c r="G16" s="14" t="s">
        <v>41</v>
      </c>
      <c r="H16" t="str">
        <f>Spelerslijst!$B$9</f>
        <v>speler 6</v>
      </c>
      <c r="L16" s="1" t="str">
        <f>Spelerslijst!$B$10</f>
        <v>speler 7</v>
      </c>
    </row>
    <row r="17" spans="1:16">
      <c r="A17" s="1">
        <v>13</v>
      </c>
      <c r="B17" s="2"/>
      <c r="C17" t="str">
        <f>Spelerslijst!$B$6</f>
        <v>speler 3</v>
      </c>
      <c r="G17" s="7" t="s">
        <v>41</v>
      </c>
      <c r="H17" t="str">
        <f>Spelerslijst!$B$8</f>
        <v>speler 5</v>
      </c>
      <c r="L17" s="1" t="str">
        <f>Spelerslijst!$B$9</f>
        <v>speler 6</v>
      </c>
      <c r="N17" s="16"/>
      <c r="P17"/>
    </row>
    <row r="18" spans="1:16">
      <c r="A18" s="1">
        <v>14</v>
      </c>
      <c r="B18" s="2"/>
      <c r="C18" t="str">
        <f>Spelerslijst!$B$12</f>
        <v>speler 9</v>
      </c>
      <c r="G18" s="14" t="s">
        <v>41</v>
      </c>
      <c r="H18" t="str">
        <f>Spelerslijst!$B$7</f>
        <v>speler 4</v>
      </c>
      <c r="L18" s="1" t="str">
        <f>Spelerslijst!$B$4</f>
        <v>speler 1</v>
      </c>
      <c r="N18" s="16"/>
      <c r="P18"/>
    </row>
    <row r="19" spans="1:16">
      <c r="A19" s="1">
        <v>15</v>
      </c>
      <c r="B19" s="2"/>
      <c r="C19" t="str">
        <f>Spelerslijst!$B$11</f>
        <v>speler 8</v>
      </c>
      <c r="G19" s="7" t="s">
        <v>41</v>
      </c>
      <c r="H19" t="str">
        <f>Spelerslijst!$B$10</f>
        <v>speler 7</v>
      </c>
      <c r="L19" s="1" t="str">
        <f>Spelerslijst!$B$7</f>
        <v>speler 4</v>
      </c>
      <c r="N19" s="16"/>
      <c r="P19"/>
    </row>
    <row r="20" spans="1:16">
      <c r="A20" s="1">
        <v>16</v>
      </c>
      <c r="B20" s="2"/>
      <c r="C20" t="str">
        <f>Spelerslijst!$B$9</f>
        <v>speler 6</v>
      </c>
      <c r="G20" s="14" t="s">
        <v>41</v>
      </c>
      <c r="H20" t="str">
        <f>Spelerslijst!$B$4</f>
        <v>speler 1</v>
      </c>
      <c r="L20" s="1" t="str">
        <f>Spelerslijst!$B$11</f>
        <v>speler 8</v>
      </c>
      <c r="N20" s="16"/>
      <c r="P20"/>
    </row>
    <row r="21" spans="1:16">
      <c r="A21" s="1">
        <v>17</v>
      </c>
      <c r="B21" s="2"/>
      <c r="C21" t="str">
        <f>Spelerslijst!$B$8</f>
        <v>speler 5</v>
      </c>
      <c r="G21" s="7" t="s">
        <v>41</v>
      </c>
      <c r="H21" t="str">
        <f>Spelerslijst!$B$5</f>
        <v>speler 2</v>
      </c>
      <c r="L21" s="1" t="str">
        <f>Spelerslijst!$B$12</f>
        <v>speler 9</v>
      </c>
      <c r="N21" s="16"/>
      <c r="P21"/>
    </row>
    <row r="22" spans="1:16">
      <c r="A22" s="1">
        <v>18</v>
      </c>
      <c r="B22" s="2"/>
      <c r="C22" t="str">
        <f>Spelerslijst!$B$7</f>
        <v>speler 4</v>
      </c>
      <c r="G22" s="14" t="s">
        <v>41</v>
      </c>
      <c r="H22" t="str">
        <f>Spelerslijst!$B$6</f>
        <v>speler 3</v>
      </c>
      <c r="L22" s="1" t="str">
        <f>Spelerslijst!$B$5</f>
        <v>speler 2</v>
      </c>
      <c r="N22" s="16"/>
      <c r="P22"/>
    </row>
    <row r="23" spans="1:16">
      <c r="A23" s="1">
        <v>19</v>
      </c>
      <c r="B23" s="2"/>
      <c r="C23" t="str">
        <f>Spelerslijst!$B$10</f>
        <v>speler 7</v>
      </c>
      <c r="G23" s="7" t="s">
        <v>41</v>
      </c>
      <c r="H23" t="str">
        <f>Spelerslijst!$B$12</f>
        <v>speler 9</v>
      </c>
      <c r="L23" s="1" t="str">
        <f>Spelerslijst!$B$8</f>
        <v>speler 5</v>
      </c>
      <c r="N23" s="16"/>
      <c r="P23"/>
    </row>
    <row r="24" spans="1:16">
      <c r="A24" s="1">
        <v>20</v>
      </c>
      <c r="B24" s="2"/>
      <c r="C24" t="str">
        <f>Spelerslijst!$B$9</f>
        <v>speler 6</v>
      </c>
      <c r="G24" s="14" t="s">
        <v>41</v>
      </c>
      <c r="H24" t="str">
        <f>Spelerslijst!$B$11</f>
        <v>speler 8</v>
      </c>
      <c r="L24" s="1" t="str">
        <f>Spelerslijst!$B$6</f>
        <v>speler 3</v>
      </c>
      <c r="N24" s="16"/>
      <c r="P24"/>
    </row>
    <row r="25" spans="1:16">
      <c r="A25" s="1">
        <v>21</v>
      </c>
      <c r="B25" s="2"/>
      <c r="C25" t="str">
        <f>Spelerslijst!$B$4</f>
        <v>speler 1</v>
      </c>
      <c r="G25" s="7" t="s">
        <v>41</v>
      </c>
      <c r="H25" t="str">
        <f>Spelerslijst!$B$8</f>
        <v>speler 5</v>
      </c>
      <c r="L25" s="1" t="str">
        <f>Spelerslijst!$B$9</f>
        <v>speler 6</v>
      </c>
      <c r="N25" s="16"/>
      <c r="P25"/>
    </row>
    <row r="26" spans="1:16">
      <c r="A26" s="1">
        <v>22</v>
      </c>
      <c r="B26" s="2"/>
      <c r="C26" t="str">
        <f>Spelerslijst!$B$5</f>
        <v>speler 2</v>
      </c>
      <c r="G26" s="14" t="s">
        <v>41</v>
      </c>
      <c r="H26" t="str">
        <f>Spelerslijst!$B$7</f>
        <v>speler 4</v>
      </c>
      <c r="L26" s="1" t="str">
        <f>Spelerslijst!$B$10</f>
        <v>speler 7</v>
      </c>
      <c r="N26" s="16"/>
      <c r="P26"/>
    </row>
    <row r="27" spans="1:16">
      <c r="A27" s="1">
        <v>23</v>
      </c>
      <c r="B27" s="2"/>
      <c r="C27" t="str">
        <f>Spelerslijst!$B$6</f>
        <v>speler 3</v>
      </c>
      <c r="G27" s="7" t="s">
        <v>41</v>
      </c>
      <c r="H27" t="str">
        <f>Spelerslijst!$B$12</f>
        <v>speler 9</v>
      </c>
      <c r="L27" s="1" t="str">
        <f>Spelerslijst!$B$7</f>
        <v>speler 4</v>
      </c>
      <c r="N27" s="16"/>
      <c r="P27"/>
    </row>
    <row r="28" spans="1:16">
      <c r="A28" s="1">
        <v>24</v>
      </c>
      <c r="B28" s="2"/>
      <c r="C28" t="str">
        <f>Spelerslijst!$B$10</f>
        <v>speler 7</v>
      </c>
      <c r="G28" s="14" t="s">
        <v>41</v>
      </c>
      <c r="H28" t="str">
        <f>Spelerslijst!$B$9</f>
        <v>speler 6</v>
      </c>
      <c r="L28" s="1" t="str">
        <f>Spelerslijst!$B$4</f>
        <v>speler 1</v>
      </c>
      <c r="N28" s="16"/>
      <c r="P28"/>
    </row>
    <row r="29" spans="1:16">
      <c r="A29" s="1">
        <v>25</v>
      </c>
      <c r="B29" s="2"/>
      <c r="C29" t="str">
        <f>Spelerslijst!$B$11</f>
        <v>speler 8</v>
      </c>
      <c r="G29" s="7" t="s">
        <v>41</v>
      </c>
      <c r="H29" t="str">
        <f>Spelerslijst!$B$8</f>
        <v>speler 5</v>
      </c>
      <c r="L29" s="1" t="str">
        <f>Spelerslijst!$B$5</f>
        <v>speler 2</v>
      </c>
      <c r="N29" s="16"/>
      <c r="P29"/>
    </row>
    <row r="30" spans="1:16">
      <c r="A30" s="1">
        <v>26</v>
      </c>
      <c r="B30" s="2"/>
      <c r="C30" t="str">
        <f>Spelerslijst!$B$7</f>
        <v>speler 4</v>
      </c>
      <c r="G30" s="14" t="s">
        <v>41</v>
      </c>
      <c r="H30" t="str">
        <f>Spelerslijst!$B$4</f>
        <v>speler 1</v>
      </c>
      <c r="L30" s="1" t="str">
        <f>Spelerslijst!$B$11</f>
        <v>speler 8</v>
      </c>
      <c r="N30" s="16"/>
      <c r="P30"/>
    </row>
    <row r="31" spans="1:16">
      <c r="A31" s="1">
        <v>27</v>
      </c>
      <c r="B31" s="2"/>
      <c r="C31" t="str">
        <f>Spelerslijst!$B$6</f>
        <v>speler 3</v>
      </c>
      <c r="G31" s="7" t="s">
        <v>41</v>
      </c>
      <c r="H31" t="str">
        <f>Spelerslijst!$B$5</f>
        <v>speler 2</v>
      </c>
      <c r="L31" s="1" t="str">
        <f>Spelerslijst!$B$12</f>
        <v>speler 9</v>
      </c>
      <c r="N31" s="16"/>
      <c r="P31"/>
    </row>
    <row r="32" spans="1:16">
      <c r="A32" s="1">
        <v>28</v>
      </c>
      <c r="B32" s="2"/>
      <c r="C32" t="str">
        <f>Spelerslijst!$B$12</f>
        <v>speler 9</v>
      </c>
      <c r="G32" s="14" t="s">
        <v>41</v>
      </c>
      <c r="H32" t="str">
        <f>Spelerslijst!$B$9</f>
        <v>speler 6</v>
      </c>
      <c r="L32" s="1" t="str">
        <f>Spelerslijst!$B$8</f>
        <v>speler 5</v>
      </c>
      <c r="N32" s="16"/>
      <c r="P32"/>
    </row>
    <row r="33" spans="1:16">
      <c r="A33" s="1">
        <v>29</v>
      </c>
      <c r="B33" s="2"/>
      <c r="C33" t="str">
        <f>Spelerslijst!$B$8</f>
        <v>speler 5</v>
      </c>
      <c r="G33" s="7" t="s">
        <v>41</v>
      </c>
      <c r="H33" t="str">
        <f>Spelerslijst!$B$10</f>
        <v>speler 7</v>
      </c>
      <c r="L33" s="1" t="str">
        <f>Spelerslijst!$B$6</f>
        <v>speler 3</v>
      </c>
      <c r="N33" s="16"/>
      <c r="P33"/>
    </row>
    <row r="34" spans="1:16">
      <c r="A34" s="1">
        <v>30</v>
      </c>
      <c r="B34" s="2"/>
      <c r="C34" t="str">
        <f>Spelerslijst!$B$7</f>
        <v>speler 4</v>
      </c>
      <c r="G34" s="14" t="s">
        <v>41</v>
      </c>
      <c r="H34" t="str">
        <f>Spelerslijst!$B$11</f>
        <v>speler 8</v>
      </c>
      <c r="L34" s="1" t="str">
        <f>Spelerslijst!$B$9</f>
        <v>speler 6</v>
      </c>
      <c r="N34" s="16"/>
      <c r="P34"/>
    </row>
    <row r="35" spans="1:16">
      <c r="A35" s="1">
        <v>31</v>
      </c>
      <c r="B35" s="2"/>
      <c r="C35" t="str">
        <f>Spelerslijst!$B$4</f>
        <v>speler 1</v>
      </c>
      <c r="G35" s="7" t="s">
        <v>41</v>
      </c>
      <c r="H35" t="str">
        <f>Spelerslijst!$B$6</f>
        <v>speler 3</v>
      </c>
      <c r="L35" s="1" t="str">
        <f>Spelerslijst!$B$10</f>
        <v>speler 7</v>
      </c>
      <c r="N35" s="16"/>
      <c r="P35"/>
    </row>
    <row r="36" spans="1:16">
      <c r="A36" s="1">
        <v>32</v>
      </c>
      <c r="B36" s="2"/>
      <c r="C36" t="str">
        <f>Spelerslijst!$B$12</f>
        <v>speler 9</v>
      </c>
      <c r="G36" s="14" t="s">
        <v>41</v>
      </c>
      <c r="H36" t="str">
        <f>Spelerslijst!$B$5</f>
        <v>speler 2</v>
      </c>
      <c r="L36" s="1" t="str">
        <f>Spelerslijst!$B$7</f>
        <v>speler 4</v>
      </c>
      <c r="N36" s="16"/>
      <c r="P36"/>
    </row>
    <row r="37" spans="1:16">
      <c r="A37" s="1">
        <v>33</v>
      </c>
      <c r="B37" s="2"/>
      <c r="C37" t="str">
        <f>Spelerslijst!$B$9</f>
        <v>speler 6</v>
      </c>
      <c r="G37" s="7" t="s">
        <v>41</v>
      </c>
      <c r="H37" t="str">
        <f>Spelerslijst!$B$8</f>
        <v>speler 5</v>
      </c>
      <c r="L37" s="1" t="str">
        <f>Spelerslijst!$B$4</f>
        <v>speler 1</v>
      </c>
      <c r="N37" s="16"/>
      <c r="P37"/>
    </row>
    <row r="38" spans="1:16">
      <c r="A38" s="1">
        <v>34</v>
      </c>
      <c r="B38" s="2"/>
      <c r="C38" t="str">
        <f>Spelerslijst!$B$10</f>
        <v>speler 7</v>
      </c>
      <c r="G38" s="14" t="s">
        <v>41</v>
      </c>
      <c r="H38" t="str">
        <f>Spelerslijst!$B$7</f>
        <v>speler 4</v>
      </c>
      <c r="L38" s="1" t="str">
        <f>Spelerslijst!$B$11</f>
        <v>speler 8</v>
      </c>
      <c r="N38" s="16"/>
      <c r="P38"/>
    </row>
    <row r="39" spans="1:16">
      <c r="A39" s="1">
        <v>35</v>
      </c>
      <c r="B39" s="2"/>
      <c r="C39" t="str">
        <f>Spelerslijst!$B$11</f>
        <v>speler 8</v>
      </c>
      <c r="G39" s="7" t="s">
        <v>41</v>
      </c>
      <c r="H39" t="str">
        <f>Spelerslijst!$B$6</f>
        <v>speler 3</v>
      </c>
      <c r="L39" s="1" t="str">
        <f>Spelerslijst!$B$5</f>
        <v>speler 2</v>
      </c>
      <c r="N39" s="16"/>
      <c r="P39"/>
    </row>
    <row r="40" spans="1:16">
      <c r="A40" s="1">
        <v>36</v>
      </c>
      <c r="B40" s="2"/>
      <c r="C40" t="str">
        <f>Spelerslijst!$B$5</f>
        <v>speler 2</v>
      </c>
      <c r="G40" s="14" t="s">
        <v>41</v>
      </c>
      <c r="H40" t="str">
        <f>Spelerslijst!$B$4</f>
        <v>speler 1</v>
      </c>
      <c r="L40" s="1" t="str">
        <f>Spelerslijst!$B$12</f>
        <v>speler 9</v>
      </c>
      <c r="N40" s="16"/>
      <c r="P40"/>
    </row>
    <row r="42" spans="1:16">
      <c r="C42" t="s">
        <v>35</v>
      </c>
      <c r="N42" s="16"/>
      <c r="P42"/>
    </row>
    <row r="43" spans="1:16">
      <c r="C43" t="str">
        <f>Spelerslijst!B4</f>
        <v>speler 1</v>
      </c>
      <c r="D43" s="7">
        <f t="shared" ref="D43:D51" si="6">COUNTIF(C$5:H$40,C43)</f>
        <v>8</v>
      </c>
      <c r="E43" s="7">
        <f t="shared" ref="E43:E51" si="7">COUNTIF(L$5:L$40,C43)</f>
        <v>4</v>
      </c>
      <c r="N43" s="16"/>
      <c r="P43"/>
    </row>
    <row r="44" spans="1:16">
      <c r="C44" t="str">
        <f>Spelerslijst!B5</f>
        <v>speler 2</v>
      </c>
      <c r="D44" s="7">
        <f t="shared" si="6"/>
        <v>8</v>
      </c>
      <c r="E44" s="7">
        <f t="shared" si="7"/>
        <v>4</v>
      </c>
      <c r="N44" s="16"/>
      <c r="P44"/>
    </row>
    <row r="45" spans="1:16">
      <c r="C45" t="str">
        <f>Spelerslijst!B6</f>
        <v>speler 3</v>
      </c>
      <c r="D45" s="7">
        <f t="shared" si="6"/>
        <v>8</v>
      </c>
      <c r="E45" s="7">
        <f t="shared" si="7"/>
        <v>4</v>
      </c>
      <c r="N45" s="16"/>
      <c r="P45"/>
    </row>
    <row r="46" spans="1:16">
      <c r="C46" t="str">
        <f>Spelerslijst!B7</f>
        <v>speler 4</v>
      </c>
      <c r="D46" s="7">
        <f t="shared" si="6"/>
        <v>8</v>
      </c>
      <c r="E46" s="7">
        <f t="shared" si="7"/>
        <v>4</v>
      </c>
      <c r="N46" s="16"/>
      <c r="P46"/>
    </row>
    <row r="47" spans="1:16">
      <c r="C47" t="str">
        <f>Spelerslijst!B8</f>
        <v>speler 5</v>
      </c>
      <c r="D47" s="7">
        <f t="shared" si="6"/>
        <v>8</v>
      </c>
      <c r="E47" s="7">
        <f t="shared" si="7"/>
        <v>4</v>
      </c>
      <c r="N47" s="16"/>
      <c r="P47"/>
    </row>
    <row r="48" spans="1:16">
      <c r="C48" t="str">
        <f>Spelerslijst!B9</f>
        <v>speler 6</v>
      </c>
      <c r="D48" s="7">
        <f t="shared" si="6"/>
        <v>8</v>
      </c>
      <c r="E48" s="7">
        <f t="shared" si="7"/>
        <v>4</v>
      </c>
      <c r="N48" s="16"/>
      <c r="P48"/>
    </row>
    <row r="49" spans="3:16">
      <c r="C49" t="str">
        <f>Spelerslijst!B10</f>
        <v>speler 7</v>
      </c>
      <c r="D49" s="7">
        <f t="shared" si="6"/>
        <v>8</v>
      </c>
      <c r="E49" s="7">
        <f t="shared" si="7"/>
        <v>4</v>
      </c>
      <c r="L49"/>
      <c r="M49"/>
      <c r="N49" s="16"/>
      <c r="P49"/>
    </row>
    <row r="50" spans="3:16">
      <c r="C50" t="str">
        <f>Spelerslijst!B11</f>
        <v>speler 8</v>
      </c>
      <c r="D50" s="7">
        <f t="shared" si="6"/>
        <v>8</v>
      </c>
      <c r="E50" s="7">
        <f t="shared" si="7"/>
        <v>4</v>
      </c>
      <c r="L50"/>
      <c r="M50"/>
      <c r="N50" s="16"/>
      <c r="P50"/>
    </row>
    <row r="51" spans="3:16">
      <c r="C51" t="str">
        <f>Spelerslijst!B12</f>
        <v>speler 9</v>
      </c>
      <c r="D51" s="7">
        <f t="shared" si="6"/>
        <v>8</v>
      </c>
      <c r="E51" s="7">
        <f t="shared" si="7"/>
        <v>4</v>
      </c>
      <c r="L51"/>
      <c r="M51"/>
      <c r="N51" s="16"/>
      <c r="P51"/>
    </row>
  </sheetData>
  <mergeCells count="4">
    <mergeCell ref="A2:B2"/>
    <mergeCell ref="A1:E1"/>
    <mergeCell ref="N3:O3"/>
    <mergeCell ref="R2:W3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3"/>
  <sheetViews>
    <sheetView workbookViewId="0">
      <selection activeCell="J8" sqref="J8"/>
    </sheetView>
  </sheetViews>
  <sheetFormatPr defaultRowHeight="15"/>
  <cols>
    <col min="1" max="1" width="5.28515625" customWidth="1"/>
    <col min="2" max="2" width="11" customWidth="1"/>
    <col min="3" max="3" width="18.85546875" style="19" customWidth="1"/>
    <col min="4" max="6" width="3.7109375" customWidth="1"/>
    <col min="7" max="7" width="20.42578125" style="19" customWidth="1"/>
    <col min="8" max="10" width="3.7109375" customWidth="1"/>
    <col min="11" max="11" width="22.5703125" style="19" customWidth="1"/>
    <col min="12" max="12" width="3.5703125" customWidth="1"/>
    <col min="13" max="13" width="20" style="19" customWidth="1"/>
    <col min="14" max="14" width="6.140625" customWidth="1"/>
    <col min="16" max="16" width="5" style="7" customWidth="1"/>
    <col min="17" max="17" width="19.42578125" customWidth="1"/>
    <col min="18" max="18" width="6.140625" style="7" customWidth="1"/>
    <col min="19" max="22" width="5.5703125" style="7" customWidth="1"/>
  </cols>
  <sheetData>
    <row r="1" spans="1:22">
      <c r="A1" t="s">
        <v>23</v>
      </c>
    </row>
    <row r="2" spans="1:22">
      <c r="A2" t="s">
        <v>36</v>
      </c>
    </row>
    <row r="3" spans="1:22">
      <c r="Q3" t="s">
        <v>28</v>
      </c>
    </row>
    <row r="4" spans="1:22" ht="62.25" customHeight="1">
      <c r="A4" s="7" t="s">
        <v>25</v>
      </c>
      <c r="B4" s="7" t="s">
        <v>26</v>
      </c>
      <c r="D4" s="12" t="s">
        <v>31</v>
      </c>
      <c r="E4" s="12" t="s">
        <v>32</v>
      </c>
      <c r="F4" s="12" t="s">
        <v>33</v>
      </c>
      <c r="H4" s="12" t="str">
        <f t="shared" ref="H4:J4" si="0">D4</f>
        <v>caramboles</v>
      </c>
      <c r="I4" s="12" t="str">
        <f t="shared" si="0"/>
        <v>beurten</v>
      </c>
      <c r="J4" s="12" t="str">
        <f t="shared" si="0"/>
        <v>punten</v>
      </c>
      <c r="K4" s="19" t="s">
        <v>27</v>
      </c>
      <c r="L4" s="7"/>
      <c r="N4" s="7"/>
      <c r="Q4" t="s">
        <v>29</v>
      </c>
      <c r="R4" s="13" t="s">
        <v>37</v>
      </c>
      <c r="S4" s="12" t="s">
        <v>31</v>
      </c>
      <c r="T4" s="12" t="s">
        <v>32</v>
      </c>
      <c r="U4" s="12" t="s">
        <v>34</v>
      </c>
      <c r="V4" s="12" t="s">
        <v>33</v>
      </c>
    </row>
    <row r="5" spans="1:22">
      <c r="A5" s="7">
        <v>1</v>
      </c>
      <c r="B5" s="11">
        <v>42711</v>
      </c>
      <c r="C5" s="19" t="str">
        <f>Spelerslijst!$B$13</f>
        <v>speler 10</v>
      </c>
      <c r="D5" s="7"/>
      <c r="E5" s="7"/>
      <c r="F5" s="7"/>
      <c r="G5" s="19" t="str">
        <f>Spelerslijst!$B$4</f>
        <v>speler 1</v>
      </c>
      <c r="H5" s="7">
        <v>20</v>
      </c>
      <c r="I5" s="7">
        <v>20</v>
      </c>
      <c r="J5" s="7">
        <v>5</v>
      </c>
      <c r="K5" s="19" t="str">
        <f>Spelerslijst!$B$8</f>
        <v>speler 5</v>
      </c>
      <c r="L5" s="7"/>
      <c r="M5" s="19" t="str">
        <f>Spelerslijst!B4</f>
        <v>speler 1</v>
      </c>
      <c r="N5" s="7">
        <f>SUMIF($C$5:$C$40,M5,$F$5:$F$40)+SUMIF($G$5:$G$40,M5,$J$5:$J$40)</f>
        <v>5</v>
      </c>
      <c r="P5" s="7">
        <v>1</v>
      </c>
      <c r="Q5" t="str">
        <f>IF(ISERROR(INDEX($M$5:$M$13,MATCH(LARGE(N$5:$N$13,ROW()-4),$N$5:$N$13,0))),"",INDEX($M$5:$M$13,MATCH(LARGE($N$5:$N$13,ROW()-4),$N$5:$N$13,0)))</f>
        <v>speler 1</v>
      </c>
      <c r="R5" s="7">
        <f>COUNTIF(C2:C49,Spelerslijst!$B$11)</f>
        <v>5</v>
      </c>
      <c r="S5" s="7">
        <f>SUMIF($C$5:$C$40,Q5,$D$5:$D$40)+SUMIF($G$5:$G$40,Q5,$H$5:$H$40)</f>
        <v>20</v>
      </c>
      <c r="T5" s="7">
        <f>SUMIF($C$5:$C$40,Q5,$E$5:$E$40)+SUMIF($G$5:$G$40,Q5,$I$5:$I$40)</f>
        <v>20</v>
      </c>
      <c r="U5" s="6">
        <f>IF(S5=0,"",S5/T5)</f>
        <v>1</v>
      </c>
      <c r="V5" s="7">
        <f t="shared" ref="V5:V14" si="1">SUMIF(C$5:C$40,Q5,$F$5:$F$40)+SUMIF($G$5:$G$40,Q5,$J$5:$J$40)</f>
        <v>5</v>
      </c>
    </row>
    <row r="6" spans="1:22">
      <c r="A6" s="7">
        <v>2</v>
      </c>
      <c r="B6" s="11">
        <v>42711</v>
      </c>
      <c r="C6" s="19" t="str">
        <f>Spelerslijst!$B$12</f>
        <v>speler 9</v>
      </c>
      <c r="D6" s="7"/>
      <c r="E6" s="7"/>
      <c r="F6" s="7"/>
      <c r="G6" s="19" t="str">
        <f>Spelerslijst!$B$5</f>
        <v>speler 2</v>
      </c>
      <c r="H6" s="7"/>
      <c r="I6" s="7"/>
      <c r="J6" s="7">
        <v>2</v>
      </c>
      <c r="K6" s="19" t="str">
        <f>Spelerslijst!$B$6</f>
        <v>speler 3</v>
      </c>
      <c r="L6" s="7"/>
      <c r="M6" s="19" t="str">
        <f>Spelerslijst!B5</f>
        <v>speler 2</v>
      </c>
      <c r="N6" s="7">
        <f t="shared" ref="N6:N14" si="2">SUMIF($C$5:$C$40,M6,$F$5:$F$40)+SUMIF($G$5:$G$40,M6,$J$5:$J$40)</f>
        <v>3</v>
      </c>
      <c r="P6" s="7">
        <v>2</v>
      </c>
      <c r="Q6" t="str">
        <f>IF(ISERROR(INDEX($M$5:$M$13,MATCH(LARGE(N$5:$N$13,ROW()-4),$N$5:$N$13,0))),"",INDEX($M$5:$M$13,MATCH(LARGE($N$5:$N$13,ROW()-4),$N$5:$N$13,0)))</f>
        <v>speler 8</v>
      </c>
      <c r="R6" s="7">
        <f>COUNTIF(C3:C50,Spelerslijst!$B$11)</f>
        <v>5</v>
      </c>
      <c r="S6" s="7">
        <f t="shared" ref="S6:S13" si="3">SUMIF($C$5:$C$40,Q6,$D$5:$D$40)+SUMIF($G$5:$G$40,Q6,$H$5:$H$40)</f>
        <v>25</v>
      </c>
      <c r="T6" s="7">
        <f t="shared" ref="T6:T13" si="4">SUMIF($C$5:$C$40,Q6,$E$5:$E$40)+SUMIF($G$5:$G$40,Q6,$I$5:$I$40)</f>
        <v>20</v>
      </c>
      <c r="U6" s="6">
        <f t="shared" ref="U6:U14" si="5">IF(S6=0,"",S6/T6)</f>
        <v>1.25</v>
      </c>
      <c r="V6" s="7">
        <f t="shared" si="1"/>
        <v>4</v>
      </c>
    </row>
    <row r="7" spans="1:22">
      <c r="A7" s="7">
        <v>3</v>
      </c>
      <c r="B7" s="11">
        <v>42711</v>
      </c>
      <c r="C7" s="19" t="str">
        <f>Spelerslijst!$B$11</f>
        <v>speler 8</v>
      </c>
      <c r="D7" s="7">
        <v>25</v>
      </c>
      <c r="E7" s="7">
        <v>20</v>
      </c>
      <c r="F7" s="7">
        <v>4</v>
      </c>
      <c r="G7" s="19" t="str">
        <f>Spelerslijst!$B$6</f>
        <v>speler 3</v>
      </c>
      <c r="H7" s="7"/>
      <c r="I7" s="7"/>
      <c r="J7" s="7">
        <v>1</v>
      </c>
      <c r="K7" s="19" t="str">
        <f>Spelerslijst!$B$9</f>
        <v>speler 6</v>
      </c>
      <c r="L7" s="7"/>
      <c r="M7" s="19" t="str">
        <f>Spelerslijst!B6</f>
        <v>speler 3</v>
      </c>
      <c r="N7" s="7">
        <f t="shared" si="2"/>
        <v>1</v>
      </c>
      <c r="P7" s="7">
        <v>3</v>
      </c>
      <c r="Q7" t="str">
        <f>IF(ISERROR(INDEX($M$5:$M$13,MATCH(LARGE(N$5:$N$13,ROW()-4),$N$5:$N$13,0))),"",INDEX($M$5:$M$13,MATCH(LARGE($N$5:$N$13,ROW()-4),$N$5:$N$13,0)))</f>
        <v>speler 2</v>
      </c>
      <c r="R7" s="7">
        <f t="shared" ref="R7:R8" si="6">COUNTIF(D4:D51,"&gt;0")</f>
        <v>3</v>
      </c>
      <c r="S7" s="7">
        <f t="shared" si="3"/>
        <v>0</v>
      </c>
      <c r="T7" s="7">
        <f t="shared" si="4"/>
        <v>0</v>
      </c>
      <c r="U7" s="6" t="str">
        <f t="shared" si="5"/>
        <v/>
      </c>
      <c r="V7" s="7">
        <f t="shared" si="1"/>
        <v>3</v>
      </c>
    </row>
    <row r="8" spans="1:22">
      <c r="A8" s="7">
        <v>4</v>
      </c>
      <c r="B8" s="11">
        <v>42711</v>
      </c>
      <c r="C8" s="19" t="str">
        <f>Spelerslijst!$B$10</f>
        <v>speler 7</v>
      </c>
      <c r="D8" s="7"/>
      <c r="E8" s="7"/>
      <c r="F8" s="7"/>
      <c r="G8" s="19" t="str">
        <f>Spelerslijst!$B$7</f>
        <v>speler 4</v>
      </c>
      <c r="H8" s="7"/>
      <c r="I8" s="7"/>
      <c r="J8" s="7"/>
      <c r="K8" s="19" t="str">
        <f>Spelerslijst!$B$4</f>
        <v>speler 1</v>
      </c>
      <c r="L8" s="7"/>
      <c r="M8" s="19" t="str">
        <f>Spelerslijst!B7</f>
        <v>speler 4</v>
      </c>
      <c r="N8" s="7">
        <f t="shared" si="2"/>
        <v>0</v>
      </c>
      <c r="P8" s="7">
        <v>4</v>
      </c>
      <c r="Q8" t="str">
        <f>IF(ISERROR(INDEX($M$5:$M$13,MATCH(LARGE(N$5:$N$13,ROW()-4),$N$5:$N$13,0))),"",INDEX($M$5:$M$13,MATCH(LARGE($N$5:$N$13,ROW()-4),$N$5:$N$13,0)))</f>
        <v>speler 6</v>
      </c>
      <c r="R8" s="7">
        <f t="shared" si="6"/>
        <v>3</v>
      </c>
      <c r="S8" s="7">
        <f t="shared" si="3"/>
        <v>20</v>
      </c>
      <c r="T8" s="7">
        <f t="shared" si="4"/>
        <v>20</v>
      </c>
      <c r="U8" s="6">
        <f t="shared" si="5"/>
        <v>1</v>
      </c>
      <c r="V8" s="7">
        <f t="shared" si="1"/>
        <v>2</v>
      </c>
    </row>
    <row r="9" spans="1:22">
      <c r="A9" s="7">
        <v>5</v>
      </c>
      <c r="B9" s="11">
        <v>42711</v>
      </c>
      <c r="C9" s="19" t="str">
        <f>Spelerslijst!$B$9</f>
        <v>speler 6</v>
      </c>
      <c r="D9" s="7">
        <v>20</v>
      </c>
      <c r="E9" s="7">
        <v>20</v>
      </c>
      <c r="F9" s="7">
        <v>2</v>
      </c>
      <c r="G9" s="19" t="str">
        <f>Spelerslijst!$B$8</f>
        <v>speler 5</v>
      </c>
      <c r="H9" s="7"/>
      <c r="I9" s="7"/>
      <c r="J9" s="7"/>
      <c r="K9" s="19" t="str">
        <f>Spelerslijst!$B$10</f>
        <v>speler 7</v>
      </c>
      <c r="L9" s="7"/>
      <c r="M9" s="19" t="str">
        <f>Spelerslijst!B8</f>
        <v>speler 5</v>
      </c>
      <c r="N9" s="7">
        <f t="shared" si="2"/>
        <v>0</v>
      </c>
      <c r="P9" s="7">
        <v>5</v>
      </c>
      <c r="Q9" t="str">
        <f>IF(ISERROR(INDEX($M$5:$M$13,MATCH(LARGE(N$5:$N$13,ROW()-4),$N$5:$N$13,0))),"",INDEX($M$5:$M$13,MATCH(LARGE($N$5:$N$13,ROW()-4),$N$5:$N$13,0)))</f>
        <v>speler 3</v>
      </c>
      <c r="R9" s="7">
        <f>IF(AND($A2&lt;=D1,$B2&gt;=D1),1,0)</f>
        <v>0</v>
      </c>
      <c r="S9" s="7">
        <f t="shared" si="3"/>
        <v>0</v>
      </c>
      <c r="T9" s="7">
        <f t="shared" si="4"/>
        <v>0</v>
      </c>
      <c r="U9" s="6" t="str">
        <f t="shared" si="5"/>
        <v/>
      </c>
      <c r="V9" s="7">
        <f t="shared" si="1"/>
        <v>1</v>
      </c>
    </row>
    <row r="10" spans="1:22">
      <c r="A10" s="7">
        <v>6</v>
      </c>
      <c r="B10" s="11">
        <v>42718</v>
      </c>
      <c r="C10" s="19" t="str">
        <f>Spelerslijst!$B$4</f>
        <v>speler 1</v>
      </c>
      <c r="D10" s="7"/>
      <c r="E10" s="7"/>
      <c r="F10" s="7"/>
      <c r="G10" s="19" t="str">
        <f>Spelerslijst!$B$12</f>
        <v>speler 9</v>
      </c>
      <c r="H10" s="7"/>
      <c r="I10" s="7"/>
      <c r="J10" s="7"/>
      <c r="K10" s="19" t="str">
        <f>Spelerslijst!$B$7</f>
        <v>speler 4</v>
      </c>
      <c r="L10" s="7"/>
      <c r="M10" s="19" t="str">
        <f>Spelerslijst!B9</f>
        <v>speler 6</v>
      </c>
      <c r="N10" s="7">
        <f t="shared" si="2"/>
        <v>2</v>
      </c>
      <c r="P10" s="7">
        <v>6</v>
      </c>
      <c r="Q10" t="str">
        <f>IF(ISERROR(INDEX($M$5:$M$13,MATCH(LARGE(N$5:$N$13,ROW()-4),$N$5:$N$13,0))),"",INDEX($M$5:$M$13,MATCH(LARGE($N$5:$N$13,ROW()-4),$N$5:$N$13,0)))</f>
        <v>speler 4</v>
      </c>
      <c r="R10" s="7">
        <f>IF(AND($A2&lt;=D1,$B2&gt;=D1),1,0)</f>
        <v>0</v>
      </c>
      <c r="S10" s="7">
        <f t="shared" si="3"/>
        <v>0</v>
      </c>
      <c r="T10" s="7">
        <f t="shared" si="4"/>
        <v>0</v>
      </c>
      <c r="U10" s="6" t="str">
        <f t="shared" si="5"/>
        <v/>
      </c>
      <c r="V10" s="7">
        <f t="shared" si="1"/>
        <v>0</v>
      </c>
    </row>
    <row r="11" spans="1:22">
      <c r="A11" s="7">
        <v>7</v>
      </c>
      <c r="B11" s="11">
        <v>42718</v>
      </c>
      <c r="C11" s="19" t="str">
        <f>Spelerslijst!$B$11</f>
        <v>speler 8</v>
      </c>
      <c r="D11" s="7"/>
      <c r="E11" s="7"/>
      <c r="F11" s="7"/>
      <c r="G11" s="19" t="str">
        <f>Spelerslijst!$B$13</f>
        <v>speler 10</v>
      </c>
      <c r="H11" s="7"/>
      <c r="I11" s="7"/>
      <c r="J11" s="7"/>
      <c r="K11" s="19" t="str">
        <f>Spelerslijst!$B$5</f>
        <v>speler 2</v>
      </c>
      <c r="L11" s="7"/>
      <c r="M11" s="19" t="str">
        <f>Spelerslijst!B10</f>
        <v>speler 7</v>
      </c>
      <c r="N11" s="7">
        <f t="shared" si="2"/>
        <v>0</v>
      </c>
      <c r="P11" s="7">
        <v>7</v>
      </c>
      <c r="Q11" t="str">
        <f>IF(ISERROR(INDEX($M$5:$M$13,MATCH(LARGE(N$5:$N$13,ROW()-4),$N$5:$N$13,0))),"",INDEX($M$5:$M$13,MATCH(LARGE($N$5:$N$13,ROW()-4),$N$5:$N$13,0)))</f>
        <v>speler 4</v>
      </c>
      <c r="R11" s="7">
        <f>SUMPRODUCT(($D$5:$D$49="h")*($D$5:$D$49&lt;&gt;0))</f>
        <v>1</v>
      </c>
      <c r="S11" s="7">
        <f t="shared" si="3"/>
        <v>0</v>
      </c>
      <c r="T11" s="7">
        <f t="shared" si="4"/>
        <v>0</v>
      </c>
      <c r="U11" s="6" t="str">
        <f t="shared" si="5"/>
        <v/>
      </c>
      <c r="V11" s="7">
        <f t="shared" si="1"/>
        <v>0</v>
      </c>
    </row>
    <row r="12" spans="1:22">
      <c r="A12" s="7">
        <v>8</v>
      </c>
      <c r="B12" s="11">
        <v>42718</v>
      </c>
      <c r="C12" s="19" t="str">
        <f>Spelerslijst!$B$10</f>
        <v>speler 7</v>
      </c>
      <c r="D12" s="7">
        <v>25</v>
      </c>
      <c r="E12" s="7"/>
      <c r="F12" s="7"/>
      <c r="G12" s="19" t="str">
        <f>Spelerslijst!$B$5</f>
        <v>speler 2</v>
      </c>
      <c r="H12" s="7"/>
      <c r="I12" s="7"/>
      <c r="J12" s="7">
        <v>1</v>
      </c>
      <c r="K12" s="19" t="str">
        <f>Spelerslijst!$B$11</f>
        <v>speler 8</v>
      </c>
      <c r="L12" s="7"/>
      <c r="M12" s="19" t="str">
        <f>Spelerslijst!B11</f>
        <v>speler 8</v>
      </c>
      <c r="N12" s="7">
        <f t="shared" si="2"/>
        <v>4</v>
      </c>
      <c r="P12" s="7">
        <v>8</v>
      </c>
      <c r="Q12" t="str">
        <f>IF(ISERROR(INDEX($M$5:$M$13,MATCH(LARGE(N$5:$N$13,ROW()-4),$N$5:$N$13,0))),"",INDEX($M$5:$M$13,MATCH(LARGE($N$5:$N$13,ROW()-4),$N$5:$N$13,0)))</f>
        <v>speler 4</v>
      </c>
      <c r="R12" s="7">
        <f>COUNTIFS($D$5:$D$49,M7)</f>
        <v>0</v>
      </c>
      <c r="S12" s="7">
        <f t="shared" si="3"/>
        <v>0</v>
      </c>
      <c r="T12" s="7">
        <f t="shared" si="4"/>
        <v>0</v>
      </c>
      <c r="U12" s="6" t="str">
        <f t="shared" si="5"/>
        <v/>
      </c>
      <c r="V12" s="7">
        <f t="shared" si="1"/>
        <v>0</v>
      </c>
    </row>
    <row r="13" spans="1:22">
      <c r="A13" s="7">
        <v>9</v>
      </c>
      <c r="B13" s="11">
        <v>42718</v>
      </c>
      <c r="C13" s="19" t="str">
        <f>Spelerslijst!$B$9</f>
        <v>speler 6</v>
      </c>
      <c r="D13" s="7" t="s">
        <v>38</v>
      </c>
      <c r="E13" s="7"/>
      <c r="F13" s="7"/>
      <c r="G13" s="19" t="str">
        <f>Spelerslijst!$B$6</f>
        <v>speler 3</v>
      </c>
      <c r="H13" s="7"/>
      <c r="I13" s="7"/>
      <c r="J13" s="7"/>
      <c r="K13" s="19" t="str">
        <f>Spelerslijst!$B$13</f>
        <v>speler 10</v>
      </c>
      <c r="L13" s="7"/>
      <c r="M13" s="19" t="str">
        <f>Spelerslijst!B12</f>
        <v>speler 9</v>
      </c>
      <c r="N13" s="7">
        <f t="shared" si="2"/>
        <v>0</v>
      </c>
      <c r="P13" s="7">
        <v>9</v>
      </c>
      <c r="Q13" t="str">
        <f>IF(ISERROR(INDEX($M$5:$M$13,MATCH(LARGE(N$5:$N$13,ROW()-4),$N$5:$N$13,0))),"",INDEX($M$5:$M$13,MATCH(LARGE($N$5:$N$13,ROW()-4),$N$5:$N$13,0)))</f>
        <v>speler 4</v>
      </c>
      <c r="R13" s="7" t="e">
        <f>IF(C5:C49,"Q13",SUMPRODUCT(($D$5:$D$49="g"),($D$5:$D$49&lt;&gt;0)))</f>
        <v>#VALUE!</v>
      </c>
      <c r="S13" s="7">
        <f t="shared" si="3"/>
        <v>0</v>
      </c>
      <c r="T13" s="7">
        <f t="shared" si="4"/>
        <v>0</v>
      </c>
      <c r="U13" s="6" t="str">
        <f t="shared" si="5"/>
        <v/>
      </c>
      <c r="V13" s="7">
        <f t="shared" si="1"/>
        <v>0</v>
      </c>
    </row>
    <row r="14" spans="1:22">
      <c r="A14" s="7">
        <v>10</v>
      </c>
      <c r="B14" s="11">
        <v>42718</v>
      </c>
      <c r="C14" s="19" t="str">
        <f>Spelerslijst!$B$8</f>
        <v>speler 5</v>
      </c>
      <c r="D14" s="7"/>
      <c r="E14" s="7"/>
      <c r="F14" s="7"/>
      <c r="G14" s="19" t="str">
        <f>Spelerslijst!$B$7</f>
        <v>speler 4</v>
      </c>
      <c r="H14" s="7"/>
      <c r="I14" s="7"/>
      <c r="J14" s="7"/>
      <c r="K14" s="19" t="str">
        <f>Spelerslijst!$B$12</f>
        <v>speler 9</v>
      </c>
      <c r="L14" s="7"/>
      <c r="M14" s="19" t="str">
        <f>Spelerslijst!B13</f>
        <v>speler 10</v>
      </c>
      <c r="N14" s="7">
        <f t="shared" si="2"/>
        <v>0</v>
      </c>
      <c r="P14" s="7">
        <v>10</v>
      </c>
      <c r="Q14" t="str">
        <f>IF(ISERROR(INDEX($M$5:$M$13,MATCH(LARGE(N$5:$N$13,ROW()-4),$N$5:$N$13,0))),"",INDEX($M$5:$M$13,MATCH(LARGE($N$5:$N$13,ROW()-4),$N$5:$N$13,0)))</f>
        <v/>
      </c>
      <c r="S14" s="7">
        <f t="shared" ref="S14" si="7">SUMIF($C$5:$C$40,Q14,$D$5:$D$40)+SUMIF($G$5:$G$40,Q14,$H$5:$H$40)</f>
        <v>0</v>
      </c>
      <c r="T14" s="7">
        <f t="shared" ref="T14" si="8">SUMIF($C$5:$C$40,Q14,$E$5:$E$40)+SUMIF($G$5:$G$40,Q14,$I$5:$I$40)</f>
        <v>0</v>
      </c>
      <c r="U14" s="6" t="str">
        <f t="shared" si="5"/>
        <v/>
      </c>
      <c r="V14" s="7">
        <f t="shared" si="1"/>
        <v>0</v>
      </c>
    </row>
    <row r="15" spans="1:22">
      <c r="A15" s="7">
        <v>11</v>
      </c>
      <c r="B15" s="7"/>
      <c r="C15" s="19" t="str">
        <f>Spelerslijst!$B$13</f>
        <v>speler 10</v>
      </c>
      <c r="D15" s="7"/>
      <c r="E15" s="7"/>
      <c r="F15" s="7"/>
      <c r="G15" s="19" t="str">
        <f>Spelerslijst!$B$12</f>
        <v>speler 9</v>
      </c>
      <c r="H15" s="7"/>
      <c r="I15" s="7"/>
      <c r="J15" s="7"/>
      <c r="K15" s="19" t="str">
        <f>Spelerslijst!$B$8</f>
        <v>speler 5</v>
      </c>
      <c r="L15" s="7"/>
      <c r="N15" s="7"/>
    </row>
    <row r="16" spans="1:22">
      <c r="A16" s="7">
        <v>12</v>
      </c>
      <c r="B16" s="7"/>
      <c r="C16" s="19" t="str">
        <f>Spelerslijst!$B$11</f>
        <v>speler 8</v>
      </c>
      <c r="D16" s="7"/>
      <c r="E16" s="7"/>
      <c r="F16" s="7"/>
      <c r="G16" s="19" t="str">
        <f>Spelerslijst!$B$4</f>
        <v>speler 1</v>
      </c>
      <c r="H16" s="7"/>
      <c r="I16" s="7"/>
      <c r="J16" s="7"/>
      <c r="K16" s="19" t="str">
        <f>Spelerslijst!$B$6</f>
        <v>speler 3</v>
      </c>
      <c r="L16" s="7"/>
      <c r="N16" s="7"/>
    </row>
    <row r="17" spans="1:14">
      <c r="A17" s="7">
        <v>13</v>
      </c>
      <c r="B17" s="7"/>
      <c r="C17" s="19" t="str">
        <f>Spelerslijst!$B$5</f>
        <v>speler 2</v>
      </c>
      <c r="D17" s="7"/>
      <c r="E17" s="7"/>
      <c r="F17" s="7"/>
      <c r="G17" s="19" t="str">
        <f>Spelerslijst!$B$9</f>
        <v>speler 6</v>
      </c>
      <c r="H17" s="7"/>
      <c r="I17" s="7"/>
      <c r="J17" s="7"/>
      <c r="K17" s="19" t="str">
        <f>Spelerslijst!$B$10</f>
        <v>speler 7</v>
      </c>
      <c r="L17" s="7"/>
      <c r="N17" s="7"/>
    </row>
    <row r="18" spans="1:14">
      <c r="A18" s="7">
        <v>14</v>
      </c>
      <c r="B18" s="7"/>
      <c r="C18" s="19" t="str">
        <f>Spelerslijst!$B$8</f>
        <v>speler 5</v>
      </c>
      <c r="D18" s="7" t="s">
        <v>39</v>
      </c>
      <c r="E18" s="7"/>
      <c r="F18" s="7"/>
      <c r="G18" s="19" t="str">
        <f>Spelerslijst!$B$10</f>
        <v>speler 7</v>
      </c>
      <c r="H18" s="7"/>
      <c r="I18" s="7"/>
      <c r="J18" s="7"/>
      <c r="K18" s="19" t="str">
        <f>Spelerslijst!$B$9</f>
        <v>speler 6</v>
      </c>
      <c r="L18" s="7"/>
      <c r="N18" s="7"/>
    </row>
    <row r="19" spans="1:14">
      <c r="A19" s="7">
        <v>15</v>
      </c>
      <c r="B19" s="7"/>
      <c r="C19" s="19" t="str">
        <f>Spelerslijst!$B$7</f>
        <v>speler 4</v>
      </c>
      <c r="D19" s="7"/>
      <c r="E19" s="7"/>
      <c r="F19" s="7"/>
      <c r="G19" s="19" t="str">
        <f>Spelerslijst!$B$6</f>
        <v>speler 3</v>
      </c>
      <c r="H19" s="7"/>
      <c r="I19" s="7"/>
      <c r="J19" s="7"/>
      <c r="K19" s="19" t="str">
        <f>Spelerslijst!$B$4</f>
        <v>speler 1</v>
      </c>
      <c r="L19" s="7"/>
      <c r="N19" s="7"/>
    </row>
    <row r="20" spans="1:14">
      <c r="A20" s="7">
        <v>16</v>
      </c>
      <c r="B20" s="7"/>
      <c r="C20" s="19" t="str">
        <f>Spelerslijst!$B$12</f>
        <v>speler 9</v>
      </c>
      <c r="D20" s="7"/>
      <c r="E20" s="7"/>
      <c r="F20" s="7"/>
      <c r="G20" s="19" t="str">
        <f>Spelerslijst!$B$11</f>
        <v>speler 8</v>
      </c>
      <c r="H20" s="7"/>
      <c r="I20" s="7"/>
      <c r="J20" s="7"/>
      <c r="K20" s="19" t="str">
        <f>Spelerslijst!$B$7</f>
        <v>speler 4</v>
      </c>
      <c r="L20" s="7"/>
      <c r="N20" s="7"/>
    </row>
    <row r="21" spans="1:14">
      <c r="A21" s="7">
        <v>17</v>
      </c>
      <c r="B21" s="7"/>
      <c r="C21" s="19" t="str">
        <f>Spelerslijst!$B$13</f>
        <v>speler 10</v>
      </c>
      <c r="D21" s="7"/>
      <c r="E21" s="7"/>
      <c r="F21" s="7"/>
      <c r="G21" s="19" t="str">
        <f>Spelerslijst!$B$10</f>
        <v>speler 7</v>
      </c>
      <c r="H21" s="7"/>
      <c r="I21" s="7"/>
      <c r="J21" s="7"/>
      <c r="K21" s="19" t="str">
        <f>Spelerslijst!$B$11</f>
        <v>speler 8</v>
      </c>
      <c r="L21" s="7"/>
      <c r="N21" s="7"/>
    </row>
    <row r="22" spans="1:14">
      <c r="A22" s="7">
        <v>18</v>
      </c>
      <c r="B22" s="7"/>
      <c r="C22" s="19" t="str">
        <f>Spelerslijst!$B$9</f>
        <v>speler 6</v>
      </c>
      <c r="D22" s="7"/>
      <c r="E22" s="7"/>
      <c r="F22" s="7"/>
      <c r="G22" s="19" t="str">
        <f>Spelerslijst!$B$4</f>
        <v>speler 1</v>
      </c>
      <c r="H22" s="7"/>
      <c r="I22" s="7"/>
      <c r="J22" s="7"/>
      <c r="K22" s="19" t="str">
        <f>Spelerslijst!$B$13</f>
        <v>speler 10</v>
      </c>
      <c r="L22" s="7"/>
      <c r="N22" s="7"/>
    </row>
    <row r="23" spans="1:14">
      <c r="A23" s="7">
        <v>19</v>
      </c>
      <c r="B23" s="7"/>
      <c r="C23" s="19" t="str">
        <f>Spelerslijst!$B$8</f>
        <v>speler 5</v>
      </c>
      <c r="D23" s="7"/>
      <c r="E23" s="7"/>
      <c r="F23" s="7"/>
      <c r="G23" s="19" t="str">
        <f>Spelerslijst!$B$5</f>
        <v>speler 2</v>
      </c>
      <c r="H23" s="7"/>
      <c r="I23" s="7"/>
      <c r="J23" s="7"/>
      <c r="K23" s="19" t="str">
        <f>Spelerslijst!$B$12</f>
        <v>speler 9</v>
      </c>
      <c r="L23" s="7"/>
      <c r="N23" s="7"/>
    </row>
    <row r="24" spans="1:14">
      <c r="A24" s="7">
        <v>20</v>
      </c>
      <c r="B24" s="7"/>
      <c r="C24" s="19" t="str">
        <f>Spelerslijst!$B$7</f>
        <v>speler 4</v>
      </c>
      <c r="D24" s="7"/>
      <c r="E24" s="7"/>
      <c r="F24" s="7"/>
      <c r="G24" s="19" t="str">
        <f>Spelerslijst!$B$13</f>
        <v>speler 10</v>
      </c>
      <c r="H24" s="7"/>
      <c r="I24" s="7"/>
      <c r="J24" s="7"/>
      <c r="K24" s="19" t="str">
        <f>Spelerslijst!$B$5</f>
        <v>speler 2</v>
      </c>
      <c r="L24" s="7"/>
      <c r="N24" s="7"/>
    </row>
    <row r="25" spans="1:14">
      <c r="A25" s="7">
        <v>21</v>
      </c>
      <c r="B25" s="7"/>
      <c r="C25" s="19" t="str">
        <f>Spelerslijst!$B$6</f>
        <v>speler 3</v>
      </c>
      <c r="D25" s="7"/>
      <c r="E25" s="7"/>
      <c r="F25" s="7"/>
      <c r="G25" s="19" t="str">
        <f>Spelerslijst!$B$12</f>
        <v>speler 9</v>
      </c>
      <c r="H25" s="7"/>
      <c r="I25" s="7"/>
      <c r="J25" s="7"/>
      <c r="K25" s="19" t="str">
        <f>Spelerslijst!$B$8</f>
        <v>speler 5</v>
      </c>
      <c r="L25" s="7"/>
      <c r="N25" s="7"/>
    </row>
    <row r="26" spans="1:14">
      <c r="A26" s="7">
        <v>22</v>
      </c>
      <c r="B26" s="7"/>
      <c r="C26" s="19" t="str">
        <f>Spelerslijst!$B$11</f>
        <v>speler 8</v>
      </c>
      <c r="D26" s="7"/>
      <c r="E26" s="7"/>
      <c r="F26" s="7"/>
      <c r="G26" s="19" t="str">
        <f>Spelerslijst!$B$10</f>
        <v>speler 7</v>
      </c>
      <c r="H26" s="7"/>
      <c r="I26" s="7"/>
      <c r="J26" s="7"/>
      <c r="K26" s="19" t="str">
        <f>Spelerslijst!$B$6</f>
        <v>speler 3</v>
      </c>
      <c r="L26" s="7"/>
      <c r="N26" s="7"/>
    </row>
    <row r="27" spans="1:14">
      <c r="A27" s="7">
        <v>23</v>
      </c>
      <c r="B27" s="7"/>
      <c r="C27" s="19" t="str">
        <f>Spelerslijst!$B$7</f>
        <v>speler 4</v>
      </c>
      <c r="D27" s="7"/>
      <c r="E27" s="7"/>
      <c r="F27" s="7"/>
      <c r="G27" s="19" t="str">
        <f>Spelerslijst!$B$9</f>
        <v>speler 6</v>
      </c>
      <c r="H27" s="7"/>
      <c r="I27" s="7"/>
      <c r="J27" s="7"/>
      <c r="K27" s="19" t="str">
        <f>Spelerslijst!$B$10</f>
        <v>speler 7</v>
      </c>
      <c r="L27" s="7"/>
      <c r="N27" s="7"/>
    </row>
    <row r="28" spans="1:14">
      <c r="A28" s="7">
        <v>24</v>
      </c>
      <c r="B28" s="7"/>
      <c r="C28" s="19" t="str">
        <f>Spelerslijst!$B$4</f>
        <v>speler 1</v>
      </c>
      <c r="D28" s="7"/>
      <c r="E28" s="7"/>
      <c r="F28" s="7"/>
      <c r="G28" s="19" t="str">
        <f>Spelerslijst!$B$8</f>
        <v>speler 5</v>
      </c>
      <c r="H28" s="7"/>
      <c r="I28" s="7"/>
      <c r="J28" s="7"/>
      <c r="K28" s="19" t="str">
        <f>Spelerslijst!$B$9</f>
        <v>speler 6</v>
      </c>
      <c r="L28" s="7"/>
      <c r="N28" s="7"/>
    </row>
    <row r="29" spans="1:14">
      <c r="A29" s="7">
        <v>25</v>
      </c>
      <c r="B29" s="7"/>
      <c r="C29" s="19" t="str">
        <f>Spelerslijst!$B$6</f>
        <v>speler 3</v>
      </c>
      <c r="D29" s="7"/>
      <c r="E29" s="7"/>
      <c r="F29" s="7"/>
      <c r="G29" s="19" t="str">
        <f>Spelerslijst!$B$5</f>
        <v>speler 2</v>
      </c>
      <c r="H29" s="7"/>
      <c r="I29" s="7"/>
      <c r="J29" s="7"/>
      <c r="K29" s="19" t="str">
        <f>Spelerslijst!$B$7</f>
        <v>speler 4</v>
      </c>
      <c r="L29" s="7"/>
      <c r="N29" s="7"/>
    </row>
    <row r="30" spans="1:14">
      <c r="A30" s="7">
        <v>26</v>
      </c>
      <c r="B30" s="7"/>
      <c r="C30" s="19" t="str">
        <f>Spelerslijst!$B$9</f>
        <v>speler 6</v>
      </c>
      <c r="D30" s="7"/>
      <c r="E30" s="7"/>
      <c r="F30" s="7"/>
      <c r="G30" s="19" t="s">
        <v>11</v>
      </c>
      <c r="H30" s="7"/>
      <c r="I30" s="7"/>
      <c r="J30" s="7"/>
      <c r="K30" s="19" t="str">
        <f>Spelerslijst!$B$4</f>
        <v>speler 1</v>
      </c>
      <c r="L30" s="7"/>
      <c r="N30" s="7"/>
    </row>
    <row r="31" spans="1:14">
      <c r="A31" s="7">
        <v>27</v>
      </c>
      <c r="B31" s="7"/>
      <c r="C31" s="19" t="str">
        <f>Spelerslijst!$B$10</f>
        <v>speler 7</v>
      </c>
      <c r="D31" s="7"/>
      <c r="E31" s="7"/>
      <c r="F31" s="7"/>
      <c r="G31" s="19" t="str">
        <f>Spelerslijst!$B$12</f>
        <v>speler 9</v>
      </c>
      <c r="H31" s="7"/>
      <c r="I31" s="7"/>
      <c r="J31" s="7"/>
      <c r="K31" s="19" t="str">
        <f>Spelerslijst!$B$11</f>
        <v>speler 8</v>
      </c>
      <c r="L31" s="7"/>
      <c r="N31" s="7"/>
    </row>
    <row r="32" spans="1:14">
      <c r="A32" s="7">
        <v>28</v>
      </c>
      <c r="B32" s="7"/>
      <c r="C32" s="19" t="str">
        <f>Spelerslijst!$B$11</f>
        <v>speler 8</v>
      </c>
      <c r="D32" s="7"/>
      <c r="E32" s="7"/>
      <c r="F32" s="7"/>
      <c r="G32" s="19" t="str">
        <f>Spelerslijst!$B$8</f>
        <v>speler 5</v>
      </c>
      <c r="H32" s="7"/>
      <c r="I32" s="7"/>
      <c r="J32" s="7"/>
      <c r="K32" s="19" t="str">
        <f>Spelerslijst!$B$13</f>
        <v>speler 10</v>
      </c>
      <c r="L32" s="7"/>
      <c r="N32" s="7"/>
    </row>
    <row r="33" spans="1:14">
      <c r="A33" s="7">
        <v>29</v>
      </c>
      <c r="B33" s="7"/>
      <c r="C33" s="19" t="str">
        <f>Spelerslijst!$B$5</f>
        <v>speler 2</v>
      </c>
      <c r="D33" s="7"/>
      <c r="E33" s="7"/>
      <c r="F33" s="7"/>
      <c r="G33" s="19" t="str">
        <f>Spelerslijst!$B$7</f>
        <v>speler 4</v>
      </c>
      <c r="H33" s="7"/>
      <c r="I33" s="7"/>
      <c r="J33" s="7"/>
      <c r="K33" s="19" t="str">
        <f>Spelerslijst!$B$12</f>
        <v>speler 9</v>
      </c>
      <c r="L33" s="7"/>
      <c r="N33" s="7"/>
    </row>
    <row r="34" spans="1:14">
      <c r="A34" s="7">
        <v>30</v>
      </c>
      <c r="B34" s="7"/>
      <c r="C34" s="19" t="str">
        <f>Spelerslijst!$B$4</f>
        <v>speler 1</v>
      </c>
      <c r="D34" s="7"/>
      <c r="E34" s="7"/>
      <c r="F34" s="7"/>
      <c r="G34" s="19" t="str">
        <f>Spelerslijst!$B$6</f>
        <v>speler 3</v>
      </c>
      <c r="H34" s="7"/>
      <c r="I34" s="7"/>
      <c r="J34" s="7"/>
      <c r="K34" s="19" t="str">
        <f>Spelerslijst!$B$5</f>
        <v>speler 2</v>
      </c>
      <c r="L34" s="7"/>
      <c r="N34" s="7"/>
    </row>
    <row r="35" spans="1:14">
      <c r="A35" s="7">
        <v>31</v>
      </c>
      <c r="B35" s="7"/>
      <c r="C35" s="19" t="s">
        <v>11</v>
      </c>
      <c r="D35" s="7"/>
      <c r="E35" s="7"/>
      <c r="F35" s="7"/>
      <c r="G35" s="19" t="str">
        <f>Spelerslijst!$B$8</f>
        <v>speler 5</v>
      </c>
      <c r="H35" s="7"/>
      <c r="I35" s="7"/>
      <c r="J35" s="7"/>
      <c r="K35" s="19" t="str">
        <f>Spelerslijst!$B$6</f>
        <v>speler 3</v>
      </c>
      <c r="L35" s="7"/>
      <c r="N35" s="7"/>
    </row>
    <row r="36" spans="1:14">
      <c r="A36" s="7">
        <v>32</v>
      </c>
      <c r="B36" s="7"/>
      <c r="C36" s="19" t="str">
        <f>Spelerslijst!$B$12</f>
        <v>speler 9</v>
      </c>
      <c r="D36" s="7"/>
      <c r="E36" s="7"/>
      <c r="F36" s="7"/>
      <c r="G36" s="19" t="str">
        <f>Spelerslijst!$B$9</f>
        <v>speler 6</v>
      </c>
      <c r="H36" s="7"/>
      <c r="I36" s="7"/>
      <c r="J36" s="7"/>
      <c r="K36" s="19" t="str">
        <f>Spelerslijst!$B$8</f>
        <v>speler 5</v>
      </c>
      <c r="L36" s="7"/>
      <c r="N36" s="7"/>
    </row>
    <row r="37" spans="1:14">
      <c r="A37" s="7">
        <v>33</v>
      </c>
      <c r="B37" s="7"/>
      <c r="C37" s="19" t="str">
        <f>Spelerslijst!$B$6</f>
        <v>speler 3</v>
      </c>
      <c r="D37" s="7"/>
      <c r="E37" s="7"/>
      <c r="F37" s="7"/>
      <c r="G37" s="19" t="str">
        <f>Spelerslijst!$B$10</f>
        <v>speler 7</v>
      </c>
      <c r="H37" s="7"/>
      <c r="I37" s="7"/>
      <c r="J37" s="7"/>
      <c r="K37" s="19" t="str">
        <f>Spelerslijst!$B$9</f>
        <v>speler 6</v>
      </c>
      <c r="L37" s="7"/>
      <c r="N37" s="7"/>
    </row>
    <row r="38" spans="1:14">
      <c r="A38" s="7">
        <v>34</v>
      </c>
      <c r="B38" s="7"/>
      <c r="C38" s="19" t="str">
        <f>Spelerslijst!$B$7</f>
        <v>speler 4</v>
      </c>
      <c r="D38" s="7"/>
      <c r="E38" s="7"/>
      <c r="F38" s="7"/>
      <c r="G38" s="19" t="str">
        <f>Spelerslijst!$B$11</f>
        <v>speler 8</v>
      </c>
      <c r="H38" s="7"/>
      <c r="I38" s="7"/>
      <c r="J38" s="7"/>
      <c r="K38" s="19" t="str">
        <f>Spelerslijst!$B$10</f>
        <v>speler 7</v>
      </c>
      <c r="L38" s="7"/>
      <c r="N38" s="7"/>
    </row>
    <row r="39" spans="1:14">
      <c r="A39" s="7">
        <v>35</v>
      </c>
      <c r="B39" s="7"/>
      <c r="C39" s="19" t="str">
        <f>Spelerslijst!$B$5</f>
        <v>speler 2</v>
      </c>
      <c r="D39" s="7"/>
      <c r="E39" s="7"/>
      <c r="F39" s="7"/>
      <c r="G39" s="19" t="str">
        <f>Spelerslijst!$B$4</f>
        <v>speler 1</v>
      </c>
      <c r="H39" s="7"/>
      <c r="I39" s="7"/>
      <c r="J39" s="7"/>
      <c r="K39" s="19" t="str">
        <f>Spelerslijst!$B$7</f>
        <v>speler 4</v>
      </c>
      <c r="L39" s="7"/>
      <c r="N39" s="7"/>
    </row>
    <row r="40" spans="1:14">
      <c r="A40" s="7">
        <v>36</v>
      </c>
      <c r="B40" s="7"/>
      <c r="C40" s="19" t="s">
        <v>11</v>
      </c>
      <c r="D40" s="7"/>
      <c r="E40" s="7"/>
      <c r="F40" s="7"/>
      <c r="G40" s="19" t="str">
        <f>Spelerslijst!$B$6</f>
        <v>speler 3</v>
      </c>
      <c r="H40" s="7"/>
      <c r="I40" s="7"/>
      <c r="J40" s="7"/>
      <c r="K40" s="19" t="str">
        <f>Spelerslijst!$B$4</f>
        <v>speler 1</v>
      </c>
      <c r="L40" s="7"/>
      <c r="N40" s="7"/>
    </row>
    <row r="41" spans="1:14">
      <c r="A41" s="7">
        <v>37</v>
      </c>
      <c r="B41" s="7"/>
      <c r="C41" s="19" t="str">
        <f>Spelerslijst!$B$8</f>
        <v>speler 5</v>
      </c>
      <c r="D41" s="7"/>
      <c r="E41" s="7"/>
      <c r="F41" s="7"/>
      <c r="G41" s="19" t="str">
        <f>Spelerslijst!$B$12</f>
        <v>speler 9</v>
      </c>
      <c r="H41" s="7"/>
      <c r="I41" s="7"/>
      <c r="J41" s="7"/>
      <c r="K41" s="19" t="str">
        <f>Spelerslijst!$B$11</f>
        <v>speler 8</v>
      </c>
      <c r="L41" s="7"/>
      <c r="N41" s="7"/>
    </row>
    <row r="42" spans="1:14">
      <c r="A42" s="7">
        <v>38</v>
      </c>
      <c r="B42" s="7"/>
      <c r="C42" s="19" t="str">
        <f>Spelerslijst!$B$9</f>
        <v>speler 6</v>
      </c>
      <c r="D42" s="7"/>
      <c r="E42" s="7"/>
      <c r="F42" s="7"/>
      <c r="G42" s="19" t="str">
        <f>Spelerslijst!$B$11</f>
        <v>speler 8</v>
      </c>
      <c r="H42" s="7"/>
      <c r="I42" s="7"/>
      <c r="J42" s="7"/>
      <c r="K42" s="19" t="str">
        <f>Spelerslijst!$B$13</f>
        <v>speler 10</v>
      </c>
      <c r="L42" s="7"/>
      <c r="N42" s="7"/>
    </row>
    <row r="43" spans="1:14">
      <c r="A43" s="7">
        <v>39</v>
      </c>
      <c r="B43" s="7"/>
      <c r="C43" s="19" t="str">
        <f>Spelerslijst!$B$4</f>
        <v>speler 1</v>
      </c>
      <c r="D43" s="7"/>
      <c r="E43" s="7"/>
      <c r="F43" s="7"/>
      <c r="G43" s="19" t="str">
        <f>Spelerslijst!$B$10</f>
        <v>speler 7</v>
      </c>
      <c r="H43" s="7"/>
      <c r="I43" s="7"/>
      <c r="J43" s="7"/>
      <c r="K43" s="19" t="str">
        <f>Spelerslijst!$B$5</f>
        <v>speler 2</v>
      </c>
      <c r="L43" s="7"/>
      <c r="N43" s="7"/>
    </row>
    <row r="44" spans="1:14">
      <c r="A44" s="7">
        <v>40</v>
      </c>
      <c r="B44" s="7"/>
      <c r="C44" s="19" t="str">
        <f>Spelerslijst!$B$12</f>
        <v>speler 9</v>
      </c>
      <c r="D44" s="7"/>
      <c r="E44" s="7"/>
      <c r="F44" s="7"/>
      <c r="G44" s="19" t="str">
        <f>Spelerslijst!$B$7</f>
        <v>speler 4</v>
      </c>
      <c r="H44" s="7"/>
      <c r="I44" s="7"/>
      <c r="J44" s="7"/>
      <c r="K44" s="19" t="str">
        <f>Spelerslijst!$B$8</f>
        <v>speler 5</v>
      </c>
      <c r="L44" s="7"/>
      <c r="N44" s="7"/>
    </row>
    <row r="45" spans="1:14">
      <c r="A45" s="7">
        <v>41</v>
      </c>
      <c r="B45" s="7"/>
      <c r="C45" s="19" t="str">
        <f>Spelerslijst!$B$5</f>
        <v>speler 2</v>
      </c>
      <c r="D45" s="7"/>
      <c r="E45" s="7"/>
      <c r="F45" s="7"/>
      <c r="G45" s="19" t="str">
        <f>Spelerslijst!$B$13</f>
        <v>speler 10</v>
      </c>
      <c r="H45" s="7"/>
      <c r="I45" s="7"/>
      <c r="J45" s="7"/>
      <c r="K45" s="19" t="str">
        <f>Spelerslijst!$B$12</f>
        <v>speler 9</v>
      </c>
      <c r="L45" s="7"/>
      <c r="N45" s="7"/>
    </row>
    <row r="46" spans="1:14">
      <c r="A46" s="7">
        <v>42</v>
      </c>
      <c r="B46" s="7"/>
      <c r="C46" s="19" t="str">
        <f>Spelerslijst!$B$6</f>
        <v>speler 3</v>
      </c>
      <c r="D46" s="7"/>
      <c r="E46" s="7"/>
      <c r="F46" s="7"/>
      <c r="G46" s="19" t="str">
        <f>Spelerslijst!$B$8</f>
        <v>speler 5</v>
      </c>
      <c r="H46" s="7"/>
      <c r="I46" s="7"/>
      <c r="J46" s="7"/>
      <c r="K46" s="19" t="str">
        <f>Spelerslijst!$B$9</f>
        <v>speler 6</v>
      </c>
      <c r="L46" s="7"/>
      <c r="N46" s="7"/>
    </row>
    <row r="47" spans="1:14">
      <c r="A47" s="7">
        <v>43</v>
      </c>
      <c r="B47" s="7"/>
      <c r="C47" s="19" t="str">
        <f>Spelerslijst!$B$5</f>
        <v>speler 2</v>
      </c>
      <c r="D47" s="7"/>
      <c r="E47" s="7"/>
      <c r="F47" s="7"/>
      <c r="G47" s="19" t="str">
        <f>Spelerslijst!$B$11</f>
        <v>speler 8</v>
      </c>
      <c r="H47" s="7"/>
      <c r="I47" s="7"/>
      <c r="J47" s="7"/>
      <c r="K47" s="19" t="str">
        <f>Spelerslijst!$B$6</f>
        <v>speler 3</v>
      </c>
      <c r="L47" s="7"/>
      <c r="N47" s="7"/>
    </row>
    <row r="48" spans="1:14">
      <c r="A48" s="7">
        <v>44</v>
      </c>
      <c r="B48" s="7"/>
      <c r="C48" s="19" t="str">
        <f>Spelerslijst!$B$10</f>
        <v>speler 7</v>
      </c>
      <c r="D48" s="7"/>
      <c r="E48" s="7"/>
      <c r="F48" s="7"/>
      <c r="G48" s="19" t="str">
        <f>Spelerslijst!$B$9</f>
        <v>speler 6</v>
      </c>
      <c r="H48" s="7"/>
      <c r="I48" s="7"/>
      <c r="J48" s="7"/>
      <c r="K48" s="19" t="str">
        <f>Spelerslijst!$B$7</f>
        <v>speler 4</v>
      </c>
      <c r="L48" s="7"/>
      <c r="N48" s="7"/>
    </row>
    <row r="49" spans="1:14">
      <c r="A49" s="7">
        <v>45</v>
      </c>
      <c r="B49" s="7"/>
      <c r="C49" s="19" t="str">
        <f>Spelerslijst!$B$7</f>
        <v>speler 4</v>
      </c>
      <c r="D49" s="7"/>
      <c r="E49" s="7"/>
      <c r="F49" s="7"/>
      <c r="G49" s="19" t="str">
        <f>Spelerslijst!$B$4</f>
        <v>speler 1</v>
      </c>
      <c r="H49" s="7"/>
      <c r="I49" s="7"/>
      <c r="J49" s="7"/>
      <c r="K49" s="19" t="str">
        <f>Spelerslijst!$B$10</f>
        <v>speler 7</v>
      </c>
      <c r="L49" s="7"/>
      <c r="N49" s="7"/>
    </row>
    <row r="50" spans="1:14">
      <c r="A50" s="7"/>
      <c r="B50" s="7"/>
      <c r="D50" s="7"/>
      <c r="E50" s="7"/>
      <c r="F50" s="7"/>
      <c r="H50" s="7"/>
      <c r="I50" s="7"/>
      <c r="J50" s="7"/>
      <c r="L50" s="7"/>
      <c r="N50" s="7"/>
    </row>
    <row r="51" spans="1:14">
      <c r="A51" s="7"/>
      <c r="B51" s="7"/>
      <c r="D51" s="7"/>
      <c r="E51" s="7"/>
      <c r="F51" s="7"/>
      <c r="H51" s="7"/>
      <c r="I51" s="7"/>
      <c r="J51" s="7"/>
      <c r="L51" s="7"/>
      <c r="N51" s="7"/>
    </row>
    <row r="52" spans="1:14">
      <c r="A52" s="7"/>
      <c r="B52" s="7"/>
      <c r="D52" s="7"/>
      <c r="E52" s="7"/>
      <c r="F52" s="7"/>
      <c r="H52" s="7"/>
      <c r="I52" s="7"/>
      <c r="J52" s="7"/>
      <c r="L52" s="7"/>
      <c r="N52" s="7"/>
    </row>
    <row r="53" spans="1:14">
      <c r="A53" s="7"/>
      <c r="B53" s="7"/>
      <c r="C53" s="19" t="s">
        <v>35</v>
      </c>
      <c r="D53" s="7"/>
      <c r="E53" s="7"/>
      <c r="F53" s="7"/>
      <c r="H53" s="7"/>
      <c r="I53" s="7"/>
      <c r="J53" s="7"/>
      <c r="L53" s="7"/>
      <c r="N53" s="7"/>
    </row>
    <row r="54" spans="1:14">
      <c r="A54" s="7"/>
      <c r="B54" s="7"/>
      <c r="C54" s="19" t="str">
        <f>Spelerslijst!B4</f>
        <v>speler 1</v>
      </c>
      <c r="D54" s="7">
        <f>COUNTIF(C$5:G$49,C54)</f>
        <v>9</v>
      </c>
      <c r="E54" s="7">
        <f>COUNTIF(K$5:K$49,C54)</f>
        <v>4</v>
      </c>
      <c r="F54" s="7"/>
      <c r="H54" s="7"/>
      <c r="I54" s="7"/>
      <c r="J54" s="7"/>
      <c r="L54" s="7"/>
      <c r="N54" s="7"/>
    </row>
    <row r="55" spans="1:14">
      <c r="A55" s="7"/>
      <c r="B55" s="7"/>
      <c r="C55" s="19" t="str">
        <f>Spelerslijst!B5</f>
        <v>speler 2</v>
      </c>
      <c r="D55" s="7">
        <f t="shared" ref="D55:D63" si="9">COUNTIF(C$5:G$49,C55)</f>
        <v>9</v>
      </c>
      <c r="E55" s="7">
        <f t="shared" ref="E55:E63" si="10">COUNTIF(K$5:K$49,C55)</f>
        <v>4</v>
      </c>
      <c r="F55" s="7"/>
      <c r="H55" s="7"/>
      <c r="I55" s="7"/>
      <c r="J55" s="7"/>
      <c r="L55" s="7"/>
      <c r="N55" s="7"/>
    </row>
    <row r="56" spans="1:14">
      <c r="A56" s="7"/>
      <c r="B56" s="7"/>
      <c r="C56" s="19" t="str">
        <f>Spelerslijst!B6</f>
        <v>speler 3</v>
      </c>
      <c r="D56" s="7">
        <f t="shared" si="9"/>
        <v>9</v>
      </c>
      <c r="E56" s="7">
        <f t="shared" si="10"/>
        <v>5</v>
      </c>
      <c r="F56" s="7"/>
      <c r="H56" s="7"/>
      <c r="I56" s="7"/>
      <c r="J56" s="7"/>
      <c r="L56" s="7"/>
      <c r="N56" s="7"/>
    </row>
    <row r="57" spans="1:14">
      <c r="A57" s="7"/>
      <c r="B57" s="7"/>
      <c r="C57" s="19" t="str">
        <f>Spelerslijst!B7</f>
        <v>speler 4</v>
      </c>
      <c r="D57" s="7">
        <f t="shared" si="9"/>
        <v>9</v>
      </c>
      <c r="E57" s="7">
        <f t="shared" si="10"/>
        <v>5</v>
      </c>
      <c r="F57" s="7"/>
      <c r="H57" s="7"/>
      <c r="I57" s="7"/>
      <c r="J57" s="7"/>
      <c r="L57" s="7"/>
      <c r="N57" s="7"/>
    </row>
    <row r="58" spans="1:14">
      <c r="A58" s="7"/>
      <c r="B58" s="7"/>
      <c r="C58" s="19" t="str">
        <f>Spelerslijst!B8</f>
        <v>speler 5</v>
      </c>
      <c r="D58" s="7">
        <f t="shared" si="9"/>
        <v>9</v>
      </c>
      <c r="E58" s="7">
        <f t="shared" si="10"/>
        <v>5</v>
      </c>
      <c r="F58" s="7"/>
      <c r="H58" s="7"/>
      <c r="I58" s="7"/>
      <c r="J58" s="7"/>
      <c r="L58" s="7"/>
      <c r="N58" s="7"/>
    </row>
    <row r="59" spans="1:14">
      <c r="A59" s="7"/>
      <c r="B59" s="7"/>
      <c r="C59" s="19" t="str">
        <f>Spelerslijst!B9</f>
        <v>speler 6</v>
      </c>
      <c r="D59" s="7">
        <f t="shared" si="9"/>
        <v>9</v>
      </c>
      <c r="E59" s="7">
        <f t="shared" si="10"/>
        <v>5</v>
      </c>
      <c r="F59" s="7"/>
      <c r="H59" s="7"/>
      <c r="I59" s="7"/>
      <c r="J59" s="7"/>
      <c r="L59" s="7"/>
      <c r="N59" s="7"/>
    </row>
    <row r="60" spans="1:14">
      <c r="A60" s="7"/>
      <c r="B60" s="7"/>
      <c r="C60" s="19" t="str">
        <f>Spelerslijst!B10</f>
        <v>speler 7</v>
      </c>
      <c r="D60" s="7">
        <f t="shared" si="9"/>
        <v>9</v>
      </c>
      <c r="E60" s="7">
        <f t="shared" si="10"/>
        <v>5</v>
      </c>
      <c r="F60" s="7"/>
      <c r="H60" s="7"/>
      <c r="I60" s="7"/>
      <c r="J60" s="7"/>
      <c r="L60" s="7"/>
      <c r="N60" s="7"/>
    </row>
    <row r="61" spans="1:14">
      <c r="A61" s="7"/>
      <c r="B61" s="7"/>
      <c r="C61" s="19" t="str">
        <f>Spelerslijst!B11</f>
        <v>speler 8</v>
      </c>
      <c r="D61" s="7">
        <f t="shared" si="9"/>
        <v>9</v>
      </c>
      <c r="E61" s="7">
        <f t="shared" si="10"/>
        <v>4</v>
      </c>
      <c r="F61" s="7"/>
      <c r="H61" s="7"/>
      <c r="I61" s="7"/>
      <c r="J61" s="7"/>
      <c r="L61" s="7"/>
      <c r="N61" s="7"/>
    </row>
    <row r="62" spans="1:14">
      <c r="A62" s="7"/>
      <c r="B62" s="7"/>
      <c r="C62" s="19" t="str">
        <f>Spelerslijst!B12</f>
        <v>speler 9</v>
      </c>
      <c r="D62" s="7">
        <f t="shared" si="9"/>
        <v>9</v>
      </c>
      <c r="E62" s="7">
        <f t="shared" si="10"/>
        <v>4</v>
      </c>
      <c r="F62" s="7"/>
      <c r="H62" s="7"/>
      <c r="I62" s="7"/>
      <c r="J62" s="7"/>
      <c r="L62" s="7"/>
      <c r="N62" s="7"/>
    </row>
    <row r="63" spans="1:14">
      <c r="A63" s="7"/>
      <c r="B63" s="7"/>
      <c r="C63" s="19" t="str">
        <f>Spelerslijst!B13</f>
        <v>speler 10</v>
      </c>
      <c r="D63" s="7">
        <f t="shared" si="9"/>
        <v>9</v>
      </c>
      <c r="E63" s="7">
        <f t="shared" si="10"/>
        <v>4</v>
      </c>
      <c r="F63" s="7"/>
      <c r="H63" s="7"/>
      <c r="I63" s="7"/>
      <c r="J63" s="7"/>
      <c r="L63" s="7"/>
      <c r="N63" s="7"/>
    </row>
    <row r="64" spans="1:14">
      <c r="A64" s="7"/>
      <c r="B64" s="7"/>
      <c r="D64" s="7">
        <f>SUM(D54:D63)</f>
        <v>90</v>
      </c>
      <c r="E64" s="7">
        <f>SUM(E54:E63)</f>
        <v>45</v>
      </c>
      <c r="F64" s="7"/>
      <c r="H64" s="7"/>
      <c r="I64" s="7"/>
      <c r="J64" s="7"/>
      <c r="L64" s="7"/>
      <c r="N64" s="7"/>
    </row>
    <row r="65" spans="1:14">
      <c r="A65" s="7"/>
      <c r="B65" s="7"/>
      <c r="D65" s="7"/>
      <c r="E65" s="7"/>
      <c r="F65" s="7"/>
      <c r="H65" s="7"/>
      <c r="I65" s="7"/>
      <c r="J65" s="7"/>
      <c r="L65" s="7"/>
      <c r="N65" s="7"/>
    </row>
    <row r="66" spans="1:14">
      <c r="A66" s="7"/>
      <c r="B66" s="7"/>
      <c r="D66" s="7"/>
      <c r="E66" s="7"/>
      <c r="F66" s="7"/>
      <c r="H66" s="7"/>
      <c r="I66" s="7"/>
      <c r="J66" s="7"/>
      <c r="L66" s="7"/>
      <c r="N66" s="7"/>
    </row>
    <row r="67" spans="1:14">
      <c r="A67" s="7"/>
      <c r="B67" s="7"/>
      <c r="D67" s="7"/>
      <c r="E67" s="7"/>
      <c r="F67" s="7"/>
      <c r="H67" s="7"/>
      <c r="I67" s="7"/>
      <c r="J67" s="7"/>
      <c r="L67" s="7"/>
      <c r="N67" s="7"/>
    </row>
    <row r="68" spans="1:14">
      <c r="A68" s="7"/>
      <c r="B68" s="7"/>
      <c r="D68" s="7"/>
      <c r="E68" s="7"/>
      <c r="F68" s="7"/>
      <c r="H68" s="7"/>
      <c r="I68" s="7"/>
      <c r="J68" s="7"/>
      <c r="L68" s="7"/>
      <c r="N68" s="7"/>
    </row>
    <row r="69" spans="1:14">
      <c r="A69" s="7"/>
      <c r="B69" s="7"/>
      <c r="D69" s="7"/>
      <c r="E69" s="7"/>
      <c r="F69" s="7"/>
      <c r="H69" s="7"/>
      <c r="I69" s="7"/>
      <c r="J69" s="7"/>
      <c r="L69" s="7"/>
      <c r="N69" s="7"/>
    </row>
    <row r="70" spans="1:14">
      <c r="A70" s="7"/>
      <c r="B70" s="7"/>
      <c r="D70" s="7"/>
      <c r="E70" s="7"/>
      <c r="F70" s="7"/>
      <c r="H70" s="7"/>
      <c r="I70" s="7"/>
      <c r="J70" s="7"/>
      <c r="L70" s="7"/>
      <c r="N70" s="7"/>
    </row>
    <row r="71" spans="1:14">
      <c r="A71" s="7"/>
      <c r="B71" s="7"/>
      <c r="D71" s="7"/>
      <c r="E71" s="7"/>
      <c r="F71" s="7"/>
      <c r="H71" s="7"/>
      <c r="I71" s="7"/>
      <c r="J71" s="7"/>
      <c r="L71" s="7"/>
      <c r="N71" s="7"/>
    </row>
    <row r="72" spans="1:14">
      <c r="A72" s="7"/>
      <c r="B72" s="7"/>
      <c r="D72" s="7"/>
      <c r="E72" s="7"/>
      <c r="F72" s="7"/>
      <c r="H72" s="7"/>
      <c r="I72" s="7"/>
      <c r="J72" s="7"/>
      <c r="L72" s="7"/>
      <c r="N72" s="7"/>
    </row>
    <row r="73" spans="1:14">
      <c r="A73" s="7"/>
      <c r="B73" s="7"/>
      <c r="D73" s="7"/>
      <c r="E73" s="7"/>
      <c r="F73" s="7"/>
      <c r="H73" s="7"/>
      <c r="I73" s="7"/>
      <c r="J73" s="7"/>
      <c r="L73" s="7"/>
      <c r="N73" s="7"/>
    </row>
    <row r="74" spans="1:14">
      <c r="A74" s="7"/>
      <c r="B74" s="7"/>
      <c r="D74" s="7"/>
      <c r="E74" s="7"/>
      <c r="F74" s="7"/>
      <c r="H74" s="7"/>
      <c r="I74" s="7"/>
      <c r="J74" s="7"/>
      <c r="L74" s="7"/>
      <c r="N74" s="7"/>
    </row>
    <row r="75" spans="1:14">
      <c r="A75" s="7"/>
      <c r="B75" s="7"/>
      <c r="D75" s="7"/>
      <c r="E75" s="7"/>
      <c r="F75" s="7"/>
      <c r="H75" s="7"/>
      <c r="I75" s="7"/>
      <c r="J75" s="7"/>
      <c r="L75" s="7"/>
      <c r="N75" s="7"/>
    </row>
    <row r="76" spans="1:14">
      <c r="A76" s="7"/>
      <c r="B76" s="7"/>
      <c r="D76" s="7"/>
      <c r="E76" s="7"/>
      <c r="F76" s="7"/>
      <c r="H76" s="7"/>
      <c r="I76" s="7"/>
      <c r="J76" s="7"/>
      <c r="L76" s="7"/>
      <c r="N76" s="7"/>
    </row>
    <row r="77" spans="1:14">
      <c r="A77" s="7"/>
      <c r="B77" s="7"/>
      <c r="D77" s="7"/>
      <c r="E77" s="7"/>
      <c r="F77" s="7"/>
      <c r="H77" s="7"/>
      <c r="I77" s="7"/>
      <c r="J77" s="7"/>
      <c r="L77" s="7"/>
      <c r="N77" s="7"/>
    </row>
    <row r="78" spans="1:14">
      <c r="A78" s="7"/>
      <c r="B78" s="7"/>
      <c r="D78" s="7"/>
      <c r="E78" s="7"/>
      <c r="F78" s="7"/>
      <c r="H78" s="7"/>
      <c r="I78" s="7"/>
      <c r="J78" s="7"/>
      <c r="L78" s="7"/>
      <c r="N78" s="7"/>
    </row>
    <row r="79" spans="1:14">
      <c r="A79" s="7"/>
      <c r="B79" s="7"/>
      <c r="D79" s="7"/>
      <c r="E79" s="7"/>
      <c r="F79" s="7"/>
      <c r="H79" s="7"/>
      <c r="I79" s="7"/>
      <c r="J79" s="7"/>
      <c r="L79" s="7"/>
      <c r="N79" s="7"/>
    </row>
    <row r="80" spans="1:14">
      <c r="A80" s="7"/>
      <c r="B80" s="7"/>
      <c r="D80" s="7"/>
      <c r="E80" s="7"/>
      <c r="F80" s="7"/>
      <c r="H80" s="7"/>
      <c r="I80" s="7"/>
      <c r="J80" s="7"/>
      <c r="L80" s="7"/>
      <c r="N80" s="7"/>
    </row>
    <row r="81" spans="1:14">
      <c r="A81" s="7"/>
      <c r="B81" s="7"/>
      <c r="D81" s="7"/>
      <c r="E81" s="7"/>
      <c r="F81" s="7"/>
      <c r="H81" s="7"/>
      <c r="I81" s="7"/>
      <c r="J81" s="7"/>
      <c r="L81" s="7"/>
      <c r="N81" s="7"/>
    </row>
    <row r="82" spans="1:14">
      <c r="A82" s="7"/>
      <c r="B82" s="7"/>
      <c r="D82" s="7"/>
      <c r="E82" s="7"/>
      <c r="F82" s="7"/>
      <c r="H82" s="7"/>
      <c r="I82" s="7"/>
      <c r="J82" s="7"/>
      <c r="L82" s="7"/>
      <c r="N82" s="7"/>
    </row>
    <row r="83" spans="1:14">
      <c r="A83" s="7"/>
      <c r="B83" s="7"/>
      <c r="D83" s="7"/>
      <c r="E83" s="7"/>
      <c r="F83" s="7"/>
      <c r="H83" s="7"/>
      <c r="I83" s="7"/>
      <c r="J83" s="7"/>
      <c r="L83" s="7"/>
      <c r="N83" s="7"/>
    </row>
    <row r="84" spans="1:14">
      <c r="A84" s="7"/>
      <c r="B84" s="7"/>
      <c r="D84" s="7"/>
      <c r="E84" s="7"/>
      <c r="F84" s="7"/>
      <c r="H84" s="7"/>
      <c r="I84" s="7"/>
      <c r="J84" s="7"/>
      <c r="L84" s="7"/>
      <c r="N84" s="7"/>
    </row>
    <row r="85" spans="1:14">
      <c r="A85" s="7"/>
      <c r="B85" s="7"/>
      <c r="D85" s="7"/>
      <c r="E85" s="7"/>
      <c r="F85" s="7"/>
      <c r="H85" s="7"/>
      <c r="I85" s="7"/>
      <c r="J85" s="7"/>
      <c r="L85" s="7"/>
      <c r="N85" s="7"/>
    </row>
    <row r="86" spans="1:14">
      <c r="A86" s="7"/>
      <c r="B86" s="7"/>
      <c r="D86" s="7"/>
      <c r="E86" s="7"/>
      <c r="F86" s="7"/>
      <c r="H86" s="7"/>
      <c r="I86" s="7"/>
      <c r="J86" s="7"/>
      <c r="L86" s="7"/>
      <c r="N86" s="7"/>
    </row>
    <row r="87" spans="1:14">
      <c r="A87" s="7"/>
      <c r="B87" s="7"/>
      <c r="D87" s="7"/>
      <c r="E87" s="7"/>
      <c r="F87" s="7"/>
      <c r="H87" s="7"/>
      <c r="I87" s="7"/>
      <c r="J87" s="7"/>
      <c r="L87" s="7"/>
      <c r="N87" s="7"/>
    </row>
    <row r="88" spans="1:14">
      <c r="A88" s="7"/>
      <c r="B88" s="7"/>
      <c r="D88" s="7"/>
      <c r="E88" s="7"/>
      <c r="F88" s="7"/>
      <c r="H88" s="7"/>
      <c r="I88" s="7"/>
      <c r="J88" s="7"/>
      <c r="L88" s="7"/>
      <c r="N88" s="7"/>
    </row>
    <row r="89" spans="1:14">
      <c r="A89" s="7"/>
      <c r="B89" s="7"/>
      <c r="D89" s="7"/>
      <c r="E89" s="7"/>
      <c r="F89" s="7"/>
      <c r="H89" s="7"/>
      <c r="I89" s="7"/>
      <c r="J89" s="7"/>
      <c r="L89" s="7"/>
      <c r="N89" s="7"/>
    </row>
    <row r="90" spans="1:14">
      <c r="A90" s="7"/>
      <c r="B90" s="7"/>
      <c r="D90" s="7"/>
      <c r="E90" s="7"/>
      <c r="F90" s="7"/>
      <c r="H90" s="7"/>
      <c r="I90" s="7"/>
      <c r="J90" s="7"/>
      <c r="L90" s="7"/>
      <c r="N90" s="7"/>
    </row>
    <row r="91" spans="1:14">
      <c r="A91" s="7"/>
      <c r="B91" s="7"/>
      <c r="D91" s="7"/>
      <c r="E91" s="7"/>
      <c r="F91" s="7"/>
      <c r="H91" s="7"/>
      <c r="I91" s="7"/>
      <c r="J91" s="7"/>
      <c r="L91" s="7"/>
      <c r="N91" s="7"/>
    </row>
    <row r="92" spans="1:14">
      <c r="A92" s="7"/>
      <c r="B92" s="7"/>
      <c r="D92" s="7"/>
      <c r="E92" s="7"/>
      <c r="F92" s="7"/>
      <c r="H92" s="7"/>
      <c r="I92" s="7"/>
      <c r="J92" s="7"/>
      <c r="L92" s="7"/>
      <c r="N92" s="7"/>
    </row>
    <row r="93" spans="1:14">
      <c r="A93" s="7"/>
      <c r="B93" s="7"/>
      <c r="D93" s="7"/>
      <c r="E93" s="7"/>
      <c r="F93" s="7"/>
      <c r="H93" s="7"/>
      <c r="I93" s="7"/>
      <c r="J93" s="7"/>
      <c r="L93" s="7"/>
      <c r="N93" s="7"/>
    </row>
    <row r="94" spans="1:14">
      <c r="A94" s="7"/>
      <c r="B94" s="7"/>
      <c r="D94" s="7"/>
      <c r="E94" s="7"/>
      <c r="F94" s="7"/>
      <c r="H94" s="7"/>
      <c r="I94" s="7"/>
      <c r="J94" s="7"/>
      <c r="L94" s="7"/>
      <c r="N94" s="7"/>
    </row>
    <row r="95" spans="1:14">
      <c r="A95" s="7"/>
      <c r="B95" s="7"/>
      <c r="D95" s="7"/>
      <c r="E95" s="7"/>
      <c r="F95" s="7"/>
      <c r="H95" s="7"/>
      <c r="I95" s="7"/>
      <c r="J95" s="7"/>
      <c r="L95" s="7"/>
      <c r="N95" s="7"/>
    </row>
    <row r="96" spans="1:14">
      <c r="A96" s="7"/>
      <c r="B96" s="7"/>
      <c r="D96" s="7"/>
      <c r="E96" s="7"/>
      <c r="F96" s="7"/>
      <c r="H96" s="7"/>
      <c r="I96" s="7"/>
      <c r="J96" s="7"/>
      <c r="L96" s="7"/>
      <c r="N96" s="7"/>
    </row>
    <row r="97" spans="1:14">
      <c r="A97" s="7"/>
      <c r="B97" s="7"/>
      <c r="D97" s="7"/>
      <c r="E97" s="7"/>
      <c r="F97" s="7"/>
      <c r="H97" s="7"/>
      <c r="I97" s="7"/>
      <c r="J97" s="7"/>
      <c r="L97" s="7"/>
      <c r="N97" s="7"/>
    </row>
    <row r="98" spans="1:14">
      <c r="A98" s="7"/>
      <c r="B98" s="7"/>
      <c r="D98" s="7"/>
      <c r="E98" s="7"/>
      <c r="F98" s="7"/>
      <c r="H98" s="7"/>
      <c r="I98" s="7"/>
      <c r="J98" s="7"/>
      <c r="L98" s="7"/>
      <c r="N98" s="7"/>
    </row>
    <row r="99" spans="1:14">
      <c r="A99" s="7"/>
      <c r="B99" s="7"/>
      <c r="D99" s="7"/>
      <c r="E99" s="7"/>
      <c r="F99" s="7"/>
      <c r="H99" s="7"/>
      <c r="I99" s="7"/>
      <c r="J99" s="7"/>
      <c r="L99" s="7"/>
      <c r="N99" s="7"/>
    </row>
    <row r="100" spans="1:14">
      <c r="A100" s="7"/>
      <c r="B100" s="7"/>
      <c r="D100" s="7"/>
      <c r="E100" s="7"/>
      <c r="F100" s="7"/>
      <c r="H100" s="7"/>
      <c r="I100" s="7"/>
      <c r="J100" s="7"/>
      <c r="L100" s="7"/>
      <c r="N100" s="7"/>
    </row>
    <row r="101" spans="1:14">
      <c r="A101" s="7"/>
      <c r="B101" s="7"/>
      <c r="D101" s="7"/>
      <c r="E101" s="7"/>
      <c r="F101" s="7"/>
      <c r="H101" s="7"/>
      <c r="I101" s="7"/>
      <c r="J101" s="7"/>
      <c r="L101" s="7"/>
      <c r="N101" s="7"/>
    </row>
    <row r="102" spans="1:14">
      <c r="A102" s="7"/>
      <c r="B102" s="7"/>
      <c r="D102" s="7"/>
      <c r="E102" s="7"/>
      <c r="F102" s="7"/>
      <c r="H102" s="7"/>
      <c r="I102" s="7"/>
      <c r="J102" s="7"/>
      <c r="L102" s="7"/>
      <c r="N102" s="7"/>
    </row>
    <row r="103" spans="1:14">
      <c r="A103" s="7"/>
      <c r="B103" s="7"/>
      <c r="D103" s="7"/>
      <c r="E103" s="7"/>
      <c r="F103" s="7"/>
      <c r="H103" s="7"/>
      <c r="I103" s="7"/>
      <c r="J103" s="7"/>
      <c r="L103" s="7"/>
      <c r="N103" s="7"/>
    </row>
    <row r="104" spans="1:14">
      <c r="A104" s="7"/>
      <c r="B104" s="7"/>
      <c r="D104" s="7"/>
      <c r="E104" s="7"/>
      <c r="F104" s="7"/>
      <c r="H104" s="7"/>
      <c r="I104" s="7"/>
      <c r="J104" s="7"/>
      <c r="L104" s="7"/>
      <c r="N104" s="7"/>
    </row>
    <row r="105" spans="1:14">
      <c r="A105" s="7"/>
      <c r="B105" s="7"/>
      <c r="D105" s="7"/>
      <c r="E105" s="7"/>
      <c r="F105" s="7"/>
      <c r="H105" s="7"/>
      <c r="I105" s="7"/>
      <c r="J105" s="7"/>
      <c r="L105" s="7"/>
      <c r="N105" s="7"/>
    </row>
    <row r="106" spans="1:14">
      <c r="A106" s="7"/>
      <c r="B106" s="7"/>
      <c r="D106" s="7"/>
      <c r="E106" s="7"/>
      <c r="F106" s="7"/>
      <c r="H106" s="7"/>
      <c r="I106" s="7"/>
      <c r="J106" s="7"/>
      <c r="L106" s="7"/>
      <c r="N106" s="7"/>
    </row>
    <row r="107" spans="1:14">
      <c r="A107" s="7"/>
      <c r="B107" s="7"/>
      <c r="D107" s="7"/>
      <c r="E107" s="7"/>
      <c r="F107" s="7"/>
      <c r="H107" s="7"/>
      <c r="I107" s="7"/>
      <c r="J107" s="7"/>
      <c r="L107" s="7"/>
      <c r="N107" s="7"/>
    </row>
    <row r="108" spans="1:14">
      <c r="A108" s="7"/>
      <c r="B108" s="7"/>
      <c r="D108" s="7"/>
      <c r="E108" s="7"/>
      <c r="F108" s="7"/>
      <c r="H108" s="7"/>
      <c r="I108" s="7"/>
      <c r="J108" s="7"/>
      <c r="L108" s="7"/>
      <c r="N108" s="7"/>
    </row>
    <row r="109" spans="1:14">
      <c r="A109" s="7"/>
      <c r="B109" s="7"/>
      <c r="D109" s="7"/>
      <c r="E109" s="7"/>
      <c r="F109" s="7"/>
      <c r="H109" s="7"/>
      <c r="I109" s="7"/>
      <c r="J109" s="7"/>
      <c r="L109" s="7"/>
      <c r="N109" s="7"/>
    </row>
    <row r="110" spans="1:14">
      <c r="A110" s="7"/>
      <c r="B110" s="7"/>
      <c r="D110" s="7"/>
      <c r="E110" s="7"/>
      <c r="F110" s="7"/>
      <c r="H110" s="7"/>
      <c r="I110" s="7"/>
      <c r="J110" s="7"/>
      <c r="L110" s="7"/>
      <c r="N110" s="7"/>
    </row>
    <row r="111" spans="1:14">
      <c r="A111" s="7"/>
      <c r="B111" s="7"/>
      <c r="D111" s="7"/>
      <c r="E111" s="7"/>
      <c r="F111" s="7"/>
      <c r="H111" s="7"/>
      <c r="I111" s="7"/>
      <c r="J111" s="7"/>
      <c r="L111" s="7"/>
      <c r="N111" s="7"/>
    </row>
    <row r="112" spans="1:14">
      <c r="A112" s="7"/>
      <c r="B112" s="7"/>
      <c r="D112" s="7"/>
      <c r="E112" s="7"/>
      <c r="F112" s="7"/>
      <c r="H112" s="7"/>
      <c r="I112" s="7"/>
      <c r="J112" s="7"/>
      <c r="L112" s="7"/>
      <c r="N112" s="7"/>
    </row>
    <row r="113" spans="1:14">
      <c r="A113" s="7"/>
      <c r="B113" s="7"/>
      <c r="D113" s="7"/>
      <c r="E113" s="7"/>
      <c r="F113" s="7"/>
      <c r="H113" s="7"/>
      <c r="I113" s="7"/>
      <c r="J113" s="7"/>
      <c r="L113" s="7"/>
      <c r="N113" s="7"/>
    </row>
    <row r="114" spans="1:14">
      <c r="A114" s="7"/>
      <c r="B114" s="7"/>
      <c r="D114" s="7"/>
      <c r="E114" s="7"/>
      <c r="F114" s="7"/>
      <c r="H114" s="7"/>
      <c r="I114" s="7"/>
      <c r="J114" s="7"/>
      <c r="L114" s="7"/>
      <c r="N114" s="7"/>
    </row>
    <row r="115" spans="1:14">
      <c r="A115" s="7"/>
      <c r="B115" s="7"/>
      <c r="D115" s="7"/>
      <c r="E115" s="7"/>
      <c r="F115" s="7"/>
      <c r="H115" s="7"/>
      <c r="I115" s="7"/>
      <c r="J115" s="7"/>
      <c r="L115" s="7"/>
      <c r="N115" s="7"/>
    </row>
    <row r="116" spans="1:14">
      <c r="A116" s="7"/>
      <c r="B116" s="7"/>
      <c r="D116" s="7"/>
      <c r="E116" s="7"/>
      <c r="F116" s="7"/>
      <c r="H116" s="7"/>
      <c r="I116" s="7"/>
      <c r="J116" s="7"/>
      <c r="L116" s="7"/>
      <c r="N116" s="7"/>
    </row>
    <row r="117" spans="1:14">
      <c r="A117" s="7"/>
      <c r="B117" s="7"/>
      <c r="D117" s="7"/>
      <c r="E117" s="7"/>
      <c r="F117" s="7"/>
      <c r="H117" s="7"/>
      <c r="I117" s="7"/>
      <c r="J117" s="7"/>
      <c r="L117" s="7"/>
      <c r="N117" s="7"/>
    </row>
    <row r="118" spans="1:14">
      <c r="A118" s="7"/>
      <c r="B118" s="7"/>
      <c r="D118" s="7"/>
      <c r="E118" s="7"/>
      <c r="F118" s="7"/>
      <c r="H118" s="7"/>
      <c r="I118" s="7"/>
      <c r="J118" s="7"/>
      <c r="L118" s="7"/>
      <c r="N118" s="7"/>
    </row>
    <row r="119" spans="1:14">
      <c r="A119" s="7"/>
      <c r="B119" s="7"/>
      <c r="D119" s="7"/>
      <c r="E119" s="7"/>
      <c r="F119" s="7"/>
      <c r="H119" s="7"/>
      <c r="I119" s="7"/>
      <c r="J119" s="7"/>
      <c r="L119" s="7"/>
      <c r="N119" s="7"/>
    </row>
    <row r="120" spans="1:14">
      <c r="A120" s="7"/>
      <c r="B120" s="7"/>
      <c r="D120" s="7"/>
      <c r="E120" s="7"/>
      <c r="F120" s="7"/>
      <c r="H120" s="7"/>
      <c r="I120" s="7"/>
      <c r="J120" s="7"/>
      <c r="L120" s="7"/>
      <c r="N120" s="7"/>
    </row>
    <row r="121" spans="1:14">
      <c r="A121" s="7"/>
      <c r="B121" s="7"/>
      <c r="D121" s="7"/>
      <c r="E121" s="7"/>
      <c r="F121" s="7"/>
      <c r="H121" s="7"/>
      <c r="I121" s="7"/>
      <c r="J121" s="7"/>
      <c r="L121" s="7"/>
      <c r="N121" s="7"/>
    </row>
    <row r="122" spans="1:14">
      <c r="A122" s="7"/>
      <c r="B122" s="7"/>
      <c r="D122" s="7"/>
      <c r="E122" s="7"/>
      <c r="F122" s="7"/>
      <c r="H122" s="7"/>
      <c r="I122" s="7"/>
      <c r="J122" s="7"/>
      <c r="L122" s="7"/>
      <c r="N122" s="7"/>
    </row>
    <row r="123" spans="1:14">
      <c r="A123" s="7"/>
      <c r="B123" s="7"/>
      <c r="D123" s="7"/>
      <c r="E123" s="7"/>
      <c r="F123" s="7"/>
      <c r="H123" s="7"/>
      <c r="I123" s="7"/>
      <c r="J123" s="7"/>
      <c r="L123" s="7"/>
      <c r="N123" s="7"/>
    </row>
    <row r="124" spans="1:14">
      <c r="A124" s="7"/>
      <c r="B124" s="7"/>
      <c r="D124" s="7"/>
      <c r="E124" s="7"/>
      <c r="F124" s="7"/>
      <c r="H124" s="7"/>
      <c r="I124" s="7"/>
      <c r="J124" s="7"/>
      <c r="L124" s="7"/>
      <c r="N124" s="7"/>
    </row>
    <row r="125" spans="1:14">
      <c r="A125" s="7"/>
      <c r="B125" s="7"/>
      <c r="D125" s="7"/>
      <c r="E125" s="7"/>
      <c r="F125" s="7"/>
      <c r="H125" s="7"/>
      <c r="I125" s="7"/>
      <c r="J125" s="7"/>
      <c r="L125" s="7"/>
      <c r="N125" s="7"/>
    </row>
    <row r="126" spans="1:14">
      <c r="A126" s="7"/>
      <c r="B126" s="7"/>
      <c r="D126" s="7"/>
      <c r="E126" s="7"/>
      <c r="F126" s="7"/>
      <c r="H126" s="7"/>
      <c r="I126" s="7"/>
      <c r="J126" s="7"/>
      <c r="L126" s="7"/>
      <c r="N126" s="7"/>
    </row>
    <row r="127" spans="1:14">
      <c r="A127" s="7"/>
      <c r="B127" s="7"/>
      <c r="D127" s="7"/>
      <c r="E127" s="7"/>
      <c r="F127" s="7"/>
      <c r="H127" s="7"/>
      <c r="I127" s="7"/>
      <c r="J127" s="7"/>
      <c r="L127" s="7"/>
      <c r="N127" s="7"/>
    </row>
    <row r="128" spans="1:14">
      <c r="A128" s="7"/>
      <c r="B128" s="7"/>
      <c r="D128" s="7"/>
      <c r="E128" s="7"/>
      <c r="F128" s="7"/>
      <c r="H128" s="7"/>
      <c r="I128" s="7"/>
      <c r="J128" s="7"/>
      <c r="L128" s="7"/>
      <c r="N128" s="7"/>
    </row>
    <row r="129" spans="1:14">
      <c r="A129" s="7"/>
      <c r="B129" s="7"/>
      <c r="D129" s="7"/>
      <c r="E129" s="7"/>
      <c r="F129" s="7"/>
      <c r="H129" s="7"/>
      <c r="I129" s="7"/>
      <c r="J129" s="7"/>
      <c r="L129" s="7"/>
      <c r="N129" s="7"/>
    </row>
    <row r="130" spans="1:14">
      <c r="A130" s="7"/>
      <c r="B130" s="7"/>
      <c r="D130" s="7"/>
      <c r="E130" s="7"/>
      <c r="F130" s="7"/>
      <c r="H130" s="7"/>
      <c r="I130" s="7"/>
      <c r="J130" s="7"/>
      <c r="L130" s="7"/>
      <c r="N130" s="7"/>
    </row>
    <row r="131" spans="1:14">
      <c r="A131" s="7"/>
      <c r="B131" s="7"/>
      <c r="D131" s="7"/>
      <c r="E131" s="7"/>
      <c r="F131" s="7"/>
      <c r="H131" s="7"/>
      <c r="I131" s="7"/>
      <c r="J131" s="7"/>
      <c r="L131" s="7"/>
      <c r="N131" s="7"/>
    </row>
    <row r="132" spans="1:14">
      <c r="A132" s="7"/>
      <c r="B132" s="7"/>
      <c r="D132" s="7"/>
      <c r="E132" s="7"/>
      <c r="F132" s="7"/>
      <c r="H132" s="7"/>
      <c r="I132" s="7"/>
      <c r="J132" s="7"/>
      <c r="L132" s="7"/>
      <c r="N132" s="7"/>
    </row>
    <row r="133" spans="1:14">
      <c r="A133" s="7"/>
      <c r="B133" s="7"/>
      <c r="D133" s="7"/>
      <c r="E133" s="7"/>
      <c r="F133" s="7"/>
      <c r="H133" s="7"/>
      <c r="I133" s="7"/>
      <c r="J133" s="7"/>
      <c r="L133" s="7"/>
      <c r="N133" s="7"/>
    </row>
    <row r="134" spans="1:14">
      <c r="A134" s="7"/>
      <c r="B134" s="7"/>
      <c r="D134" s="7"/>
      <c r="E134" s="7"/>
      <c r="F134" s="7"/>
      <c r="H134" s="7"/>
      <c r="I134" s="7"/>
      <c r="J134" s="7"/>
      <c r="L134" s="7"/>
      <c r="N134" s="7"/>
    </row>
    <row r="135" spans="1:14">
      <c r="A135" s="7"/>
      <c r="B135" s="7"/>
      <c r="D135" s="7"/>
      <c r="E135" s="7"/>
      <c r="F135" s="7"/>
      <c r="H135" s="7"/>
      <c r="I135" s="7"/>
      <c r="J135" s="7"/>
      <c r="L135" s="7"/>
      <c r="N135" s="7"/>
    </row>
    <row r="136" spans="1:14">
      <c r="A136" s="7"/>
      <c r="B136" s="7"/>
      <c r="D136" s="7"/>
      <c r="E136" s="7"/>
      <c r="F136" s="7"/>
      <c r="H136" s="7"/>
      <c r="I136" s="7"/>
      <c r="J136" s="7"/>
      <c r="L136" s="7"/>
      <c r="N136" s="7"/>
    </row>
    <row r="137" spans="1:14">
      <c r="A137" s="7"/>
      <c r="B137" s="7"/>
      <c r="D137" s="7"/>
      <c r="E137" s="7"/>
      <c r="F137" s="7"/>
      <c r="H137" s="7"/>
      <c r="I137" s="7"/>
      <c r="J137" s="7"/>
      <c r="L137" s="7"/>
      <c r="N137" s="7"/>
    </row>
    <row r="138" spans="1:14">
      <c r="A138" s="7"/>
      <c r="B138" s="7"/>
      <c r="D138" s="7"/>
      <c r="E138" s="7"/>
      <c r="F138" s="7"/>
      <c r="H138" s="7"/>
      <c r="I138" s="7"/>
      <c r="J138" s="7"/>
      <c r="L138" s="7"/>
      <c r="N138" s="7"/>
    </row>
    <row r="139" spans="1:14">
      <c r="A139" s="7"/>
      <c r="B139" s="7"/>
      <c r="D139" s="7"/>
      <c r="E139" s="7"/>
      <c r="F139" s="7"/>
      <c r="H139" s="7"/>
      <c r="I139" s="7"/>
      <c r="J139" s="7"/>
      <c r="L139" s="7"/>
      <c r="N139" s="7"/>
    </row>
    <row r="140" spans="1:14">
      <c r="A140" s="7"/>
      <c r="B140" s="7"/>
      <c r="D140" s="7"/>
      <c r="E140" s="7"/>
      <c r="F140" s="7"/>
      <c r="H140" s="7"/>
      <c r="I140" s="7"/>
      <c r="J140" s="7"/>
      <c r="L140" s="7"/>
      <c r="N140" s="7"/>
    </row>
    <row r="141" spans="1:14">
      <c r="A141" s="7"/>
      <c r="B141" s="7"/>
      <c r="D141" s="7"/>
      <c r="E141" s="7"/>
      <c r="F141" s="7"/>
      <c r="H141" s="7"/>
      <c r="I141" s="7"/>
      <c r="J141" s="7"/>
      <c r="L141" s="7"/>
      <c r="N141" s="7"/>
    </row>
    <row r="142" spans="1:14">
      <c r="A142" s="7"/>
      <c r="B142" s="7"/>
      <c r="D142" s="7"/>
      <c r="E142" s="7"/>
      <c r="F142" s="7"/>
      <c r="H142" s="7"/>
      <c r="I142" s="7"/>
      <c r="J142" s="7"/>
      <c r="L142" s="7"/>
      <c r="N142" s="7"/>
    </row>
    <row r="143" spans="1:14">
      <c r="A143" s="7"/>
      <c r="B143" s="7"/>
      <c r="D143" s="7"/>
      <c r="E143" s="7"/>
      <c r="F143" s="7"/>
      <c r="H143" s="7"/>
      <c r="I143" s="7"/>
      <c r="J143" s="7"/>
      <c r="L143" s="7"/>
      <c r="N143" s="7"/>
    </row>
    <row r="144" spans="1:14">
      <c r="A144" s="7"/>
      <c r="B144" s="7"/>
      <c r="D144" s="7"/>
      <c r="E144" s="7"/>
      <c r="F144" s="7"/>
      <c r="H144" s="7"/>
      <c r="I144" s="7"/>
      <c r="J144" s="7"/>
      <c r="L144" s="7"/>
      <c r="N144" s="7"/>
    </row>
    <row r="145" spans="1:14">
      <c r="A145" s="7"/>
      <c r="B145" s="7"/>
      <c r="D145" s="7"/>
      <c r="E145" s="7"/>
      <c r="F145" s="7"/>
      <c r="H145" s="7"/>
      <c r="I145" s="7"/>
      <c r="J145" s="7"/>
      <c r="L145" s="7"/>
      <c r="N145" s="7"/>
    </row>
    <row r="146" spans="1:14">
      <c r="A146" s="7"/>
      <c r="B146" s="7"/>
      <c r="D146" s="7"/>
      <c r="E146" s="7"/>
      <c r="F146" s="7"/>
      <c r="H146" s="7"/>
      <c r="I146" s="7"/>
      <c r="J146" s="7"/>
      <c r="L146" s="7"/>
      <c r="N146" s="7"/>
    </row>
    <row r="147" spans="1:14">
      <c r="A147" s="7"/>
      <c r="B147" s="7"/>
      <c r="D147" s="7"/>
      <c r="E147" s="7"/>
      <c r="F147" s="7"/>
      <c r="H147" s="7"/>
      <c r="I147" s="7"/>
      <c r="J147" s="7"/>
      <c r="L147" s="7"/>
      <c r="N147" s="7"/>
    </row>
    <row r="148" spans="1:14">
      <c r="A148" s="7"/>
      <c r="B148" s="7"/>
      <c r="D148" s="7"/>
      <c r="E148" s="7"/>
      <c r="F148" s="7"/>
      <c r="H148" s="7"/>
      <c r="I148" s="7"/>
      <c r="J148" s="7"/>
      <c r="L148" s="7"/>
      <c r="N148" s="7"/>
    </row>
    <row r="149" spans="1:14">
      <c r="A149" s="7"/>
      <c r="B149" s="7"/>
      <c r="D149" s="7"/>
      <c r="E149" s="7"/>
      <c r="F149" s="7"/>
      <c r="H149" s="7"/>
      <c r="I149" s="7"/>
      <c r="J149" s="7"/>
      <c r="L149" s="7"/>
      <c r="N149" s="7"/>
    </row>
    <row r="150" spans="1:14">
      <c r="A150" s="7"/>
      <c r="B150" s="7"/>
      <c r="D150" s="7"/>
      <c r="E150" s="7"/>
      <c r="F150" s="7"/>
      <c r="H150" s="7"/>
      <c r="I150" s="7"/>
      <c r="J150" s="7"/>
      <c r="L150" s="7"/>
      <c r="N150" s="7"/>
    </row>
    <row r="151" spans="1:14">
      <c r="A151" s="7"/>
      <c r="B151" s="7"/>
      <c r="D151" s="7"/>
      <c r="E151" s="7"/>
      <c r="F151" s="7"/>
      <c r="H151" s="7"/>
      <c r="I151" s="7"/>
      <c r="J151" s="7"/>
      <c r="L151" s="7"/>
      <c r="N151" s="7"/>
    </row>
    <row r="152" spans="1:14">
      <c r="A152" s="7"/>
      <c r="B152" s="7"/>
      <c r="D152" s="7"/>
      <c r="E152" s="7"/>
      <c r="F152" s="7"/>
      <c r="H152" s="7"/>
      <c r="I152" s="7"/>
      <c r="J152" s="7"/>
      <c r="L152" s="7"/>
      <c r="N152" s="7"/>
    </row>
    <row r="153" spans="1:14">
      <c r="A153" s="7"/>
      <c r="B153" s="7"/>
      <c r="D153" s="7"/>
      <c r="E153" s="7"/>
      <c r="F153" s="7"/>
      <c r="H153" s="7"/>
      <c r="I153" s="7"/>
      <c r="J153" s="7"/>
      <c r="L153" s="7"/>
      <c r="N153" s="7"/>
    </row>
    <row r="154" spans="1:14">
      <c r="A154" s="7"/>
      <c r="B154" s="7"/>
      <c r="D154" s="7"/>
      <c r="E154" s="7"/>
      <c r="F154" s="7"/>
      <c r="H154" s="7"/>
      <c r="I154" s="7"/>
      <c r="J154" s="7"/>
      <c r="L154" s="7"/>
      <c r="N154" s="7"/>
    </row>
    <row r="155" spans="1:14">
      <c r="A155" s="7"/>
      <c r="B155" s="7"/>
      <c r="D155" s="7"/>
      <c r="E155" s="7"/>
      <c r="F155" s="7"/>
      <c r="H155" s="7"/>
      <c r="I155" s="7"/>
      <c r="J155" s="7"/>
      <c r="L155" s="7"/>
      <c r="N155" s="7"/>
    </row>
    <row r="156" spans="1:14">
      <c r="A156" s="7"/>
      <c r="B156" s="7"/>
      <c r="D156" s="7"/>
      <c r="E156" s="7"/>
      <c r="F156" s="7"/>
      <c r="H156" s="7"/>
      <c r="I156" s="7"/>
      <c r="J156" s="7"/>
      <c r="L156" s="7"/>
      <c r="N156" s="7"/>
    </row>
    <row r="157" spans="1:14">
      <c r="A157" s="7"/>
      <c r="B157" s="7"/>
      <c r="D157" s="7"/>
      <c r="E157" s="7"/>
      <c r="F157" s="7"/>
      <c r="H157" s="7"/>
      <c r="I157" s="7"/>
      <c r="J157" s="7"/>
      <c r="L157" s="7"/>
      <c r="N157" s="7"/>
    </row>
    <row r="158" spans="1:14">
      <c r="A158" s="7"/>
      <c r="B158" s="7"/>
      <c r="D158" s="7"/>
      <c r="E158" s="7"/>
      <c r="F158" s="7"/>
      <c r="H158" s="7"/>
      <c r="I158" s="7"/>
      <c r="J158" s="7"/>
      <c r="L158" s="7"/>
      <c r="N158" s="7"/>
    </row>
    <row r="159" spans="1:14">
      <c r="A159" s="7"/>
      <c r="B159" s="7"/>
      <c r="D159" s="7"/>
      <c r="E159" s="7"/>
      <c r="F159" s="7"/>
      <c r="H159" s="7"/>
      <c r="I159" s="7"/>
      <c r="J159" s="7"/>
      <c r="L159" s="7"/>
      <c r="N159" s="7"/>
    </row>
    <row r="160" spans="1:14">
      <c r="A160" s="7"/>
      <c r="B160" s="7"/>
      <c r="D160" s="7"/>
      <c r="E160" s="7"/>
      <c r="F160" s="7"/>
      <c r="H160" s="7"/>
      <c r="I160" s="7"/>
      <c r="J160" s="7"/>
      <c r="L160" s="7"/>
      <c r="N160" s="7"/>
    </row>
    <row r="161" spans="1:14">
      <c r="A161" s="7"/>
      <c r="B161" s="7"/>
      <c r="D161" s="7"/>
      <c r="E161" s="7"/>
      <c r="F161" s="7"/>
      <c r="H161" s="7"/>
      <c r="I161" s="7"/>
      <c r="J161" s="7"/>
      <c r="L161" s="7"/>
      <c r="N161" s="7"/>
    </row>
    <row r="162" spans="1:14">
      <c r="A162" s="7"/>
      <c r="B162" s="7"/>
      <c r="D162" s="7"/>
      <c r="E162" s="7"/>
      <c r="F162" s="7"/>
      <c r="H162" s="7"/>
      <c r="I162" s="7"/>
      <c r="J162" s="7"/>
      <c r="L162" s="7"/>
      <c r="N162" s="7"/>
    </row>
    <row r="163" spans="1:14">
      <c r="A163" s="7"/>
      <c r="B163" s="7"/>
      <c r="D163" s="7"/>
      <c r="E163" s="7"/>
      <c r="F163" s="7"/>
      <c r="H163" s="7"/>
      <c r="I163" s="7"/>
      <c r="J163" s="7"/>
      <c r="L163" s="7"/>
      <c r="N163" s="7"/>
    </row>
    <row r="164" spans="1:14">
      <c r="A164" s="7"/>
      <c r="B164" s="7"/>
      <c r="D164" s="7"/>
      <c r="E164" s="7"/>
      <c r="F164" s="7"/>
      <c r="H164" s="7"/>
      <c r="I164" s="7"/>
      <c r="J164" s="7"/>
      <c r="L164" s="7"/>
      <c r="N164" s="7"/>
    </row>
    <row r="165" spans="1:14">
      <c r="A165" s="7"/>
      <c r="B165" s="7"/>
      <c r="D165" s="7"/>
      <c r="E165" s="7"/>
      <c r="F165" s="7"/>
      <c r="H165" s="7"/>
      <c r="I165" s="7"/>
      <c r="J165" s="7"/>
      <c r="L165" s="7"/>
      <c r="N165" s="7"/>
    </row>
    <row r="166" spans="1:14">
      <c r="A166" s="7"/>
      <c r="B166" s="7"/>
      <c r="D166" s="7"/>
      <c r="E166" s="7"/>
      <c r="F166" s="7"/>
      <c r="H166" s="7"/>
      <c r="I166" s="7"/>
      <c r="J166" s="7"/>
      <c r="L166" s="7"/>
      <c r="N166" s="7"/>
    </row>
    <row r="167" spans="1:14">
      <c r="A167" s="7"/>
      <c r="B167" s="7"/>
      <c r="D167" s="7"/>
      <c r="E167" s="7"/>
      <c r="F167" s="7"/>
      <c r="H167" s="7"/>
      <c r="I167" s="7"/>
      <c r="J167" s="7"/>
      <c r="L167" s="7"/>
      <c r="N167" s="7"/>
    </row>
    <row r="168" spans="1:14">
      <c r="A168" s="7"/>
      <c r="B168" s="7"/>
      <c r="D168" s="7"/>
      <c r="E168" s="7"/>
      <c r="F168" s="7"/>
      <c r="H168" s="7"/>
      <c r="I168" s="7"/>
      <c r="J168" s="7"/>
      <c r="L168" s="7"/>
      <c r="N168" s="7"/>
    </row>
    <row r="169" spans="1:14">
      <c r="A169" s="7"/>
      <c r="B169" s="7"/>
      <c r="D169" s="7"/>
      <c r="E169" s="7"/>
      <c r="F169" s="7"/>
      <c r="H169" s="7"/>
      <c r="I169" s="7"/>
      <c r="J169" s="7"/>
      <c r="L169" s="7"/>
      <c r="N169" s="7"/>
    </row>
    <row r="170" spans="1:14">
      <c r="A170" s="7"/>
      <c r="B170" s="7"/>
      <c r="D170" s="7"/>
      <c r="E170" s="7"/>
      <c r="F170" s="7"/>
      <c r="H170" s="7"/>
      <c r="I170" s="7"/>
      <c r="J170" s="7"/>
      <c r="L170" s="7"/>
      <c r="N170" s="7"/>
    </row>
    <row r="171" spans="1:14">
      <c r="A171" s="7"/>
      <c r="B171" s="7"/>
      <c r="D171" s="7"/>
      <c r="E171" s="7"/>
      <c r="F171" s="7"/>
      <c r="H171" s="7"/>
      <c r="I171" s="7"/>
      <c r="J171" s="7"/>
      <c r="L171" s="7"/>
      <c r="N171" s="7"/>
    </row>
    <row r="172" spans="1:14">
      <c r="A172" s="7"/>
      <c r="B172" s="7"/>
      <c r="D172" s="7"/>
      <c r="E172" s="7"/>
      <c r="F172" s="7"/>
      <c r="H172" s="7"/>
      <c r="I172" s="7"/>
      <c r="J172" s="7"/>
      <c r="L172" s="7"/>
      <c r="N172" s="7"/>
    </row>
    <row r="173" spans="1:14">
      <c r="A173" s="7"/>
      <c r="B173" s="7"/>
      <c r="D173" s="7"/>
      <c r="E173" s="7"/>
      <c r="F173" s="7"/>
      <c r="H173" s="7"/>
      <c r="I173" s="7"/>
      <c r="J173" s="7"/>
      <c r="L173" s="7"/>
      <c r="N173" s="7"/>
    </row>
    <row r="174" spans="1:14">
      <c r="A174" s="7"/>
      <c r="B174" s="7"/>
      <c r="D174" s="7"/>
      <c r="E174" s="7"/>
      <c r="F174" s="7"/>
      <c r="H174" s="7"/>
      <c r="I174" s="7"/>
      <c r="J174" s="7"/>
      <c r="L174" s="7"/>
      <c r="N174" s="7"/>
    </row>
    <row r="175" spans="1:14">
      <c r="A175" s="7"/>
      <c r="B175" s="7"/>
      <c r="D175" s="7"/>
      <c r="E175" s="7"/>
      <c r="F175" s="7"/>
      <c r="H175" s="7"/>
      <c r="I175" s="7"/>
      <c r="J175" s="7"/>
      <c r="L175" s="7"/>
      <c r="N175" s="7"/>
    </row>
    <row r="176" spans="1:14">
      <c r="A176" s="7"/>
      <c r="B176" s="7"/>
      <c r="D176" s="7"/>
      <c r="E176" s="7"/>
      <c r="F176" s="7"/>
      <c r="H176" s="7"/>
      <c r="I176" s="7"/>
      <c r="J176" s="7"/>
      <c r="L176" s="7"/>
      <c r="N176" s="7"/>
    </row>
    <row r="177" spans="1:14">
      <c r="A177" s="7"/>
      <c r="B177" s="7"/>
      <c r="D177" s="7"/>
      <c r="E177" s="7"/>
      <c r="F177" s="7"/>
      <c r="H177" s="7"/>
      <c r="I177" s="7"/>
      <c r="J177" s="7"/>
      <c r="L177" s="7"/>
      <c r="N177" s="7"/>
    </row>
    <row r="178" spans="1:14">
      <c r="A178" s="7"/>
      <c r="B178" s="7"/>
      <c r="D178" s="7"/>
      <c r="E178" s="7"/>
      <c r="F178" s="7"/>
      <c r="H178" s="7"/>
      <c r="I178" s="7"/>
      <c r="J178" s="7"/>
      <c r="L178" s="7"/>
      <c r="N178" s="7"/>
    </row>
    <row r="179" spans="1:14">
      <c r="A179" s="7"/>
      <c r="B179" s="7"/>
      <c r="D179" s="7"/>
      <c r="E179" s="7"/>
      <c r="F179" s="7"/>
      <c r="H179" s="7"/>
      <c r="I179" s="7"/>
      <c r="J179" s="7"/>
      <c r="L179" s="7"/>
      <c r="N179" s="7"/>
    </row>
    <row r="180" spans="1:14">
      <c r="A180" s="7"/>
      <c r="B180" s="7"/>
      <c r="D180" s="7"/>
      <c r="E180" s="7"/>
      <c r="F180" s="7"/>
      <c r="H180" s="7"/>
      <c r="I180" s="7"/>
      <c r="J180" s="7"/>
      <c r="L180" s="7"/>
      <c r="N180" s="7"/>
    </row>
    <row r="181" spans="1:14">
      <c r="A181" s="7"/>
      <c r="B181" s="7"/>
      <c r="D181" s="7"/>
      <c r="E181" s="7"/>
      <c r="F181" s="7"/>
      <c r="H181" s="7"/>
      <c r="I181" s="7"/>
      <c r="J181" s="7"/>
      <c r="L181" s="7"/>
      <c r="N181" s="7"/>
    </row>
    <row r="182" spans="1:14">
      <c r="A182" s="7"/>
      <c r="B182" s="7"/>
      <c r="D182" s="7"/>
      <c r="E182" s="7"/>
      <c r="F182" s="7"/>
      <c r="H182" s="7"/>
      <c r="I182" s="7"/>
      <c r="J182" s="7"/>
      <c r="L182" s="7"/>
      <c r="N182" s="7"/>
    </row>
    <row r="183" spans="1:14">
      <c r="A183" s="7"/>
      <c r="B183" s="7"/>
      <c r="D183" s="7"/>
      <c r="E183" s="7"/>
      <c r="F183" s="7"/>
      <c r="H183" s="7"/>
      <c r="I183" s="7"/>
      <c r="J183" s="7"/>
      <c r="L183" s="7"/>
      <c r="N183" s="7"/>
    </row>
    <row r="184" spans="1:14">
      <c r="A184" s="7"/>
      <c r="B184" s="7"/>
      <c r="D184" s="7"/>
      <c r="E184" s="7"/>
      <c r="F184" s="7"/>
      <c r="H184" s="7"/>
      <c r="I184" s="7"/>
      <c r="J184" s="7"/>
      <c r="L184" s="7"/>
      <c r="N184" s="7"/>
    </row>
    <row r="185" spans="1:14">
      <c r="A185" s="7"/>
      <c r="B185" s="7"/>
      <c r="D185" s="7"/>
      <c r="E185" s="7"/>
      <c r="F185" s="7"/>
      <c r="H185" s="7"/>
      <c r="I185" s="7"/>
      <c r="J185" s="7"/>
      <c r="L185" s="7"/>
      <c r="N185" s="7"/>
    </row>
    <row r="186" spans="1:14">
      <c r="A186" s="7"/>
      <c r="B186" s="7"/>
      <c r="D186" s="7"/>
      <c r="E186" s="7"/>
      <c r="F186" s="7"/>
      <c r="H186" s="7"/>
      <c r="I186" s="7"/>
      <c r="J186" s="7"/>
      <c r="L186" s="7"/>
      <c r="N186" s="7"/>
    </row>
    <row r="187" spans="1:14">
      <c r="A187" s="7"/>
      <c r="B187" s="7"/>
      <c r="D187" s="7"/>
      <c r="E187" s="7"/>
      <c r="F187" s="7"/>
      <c r="H187" s="7"/>
      <c r="I187" s="7"/>
      <c r="J187" s="7"/>
      <c r="L187" s="7"/>
      <c r="N187" s="7"/>
    </row>
    <row r="188" spans="1:14">
      <c r="A188" s="7"/>
      <c r="B188" s="7"/>
      <c r="D188" s="7"/>
      <c r="E188" s="7"/>
      <c r="F188" s="7"/>
      <c r="H188" s="7"/>
      <c r="I188" s="7"/>
      <c r="J188" s="7"/>
      <c r="L188" s="7"/>
      <c r="N188" s="7"/>
    </row>
    <row r="189" spans="1:14">
      <c r="A189" s="7"/>
      <c r="B189" s="7"/>
      <c r="D189" s="7"/>
      <c r="E189" s="7"/>
      <c r="F189" s="7"/>
      <c r="H189" s="7"/>
      <c r="I189" s="7"/>
      <c r="J189" s="7"/>
      <c r="L189" s="7"/>
      <c r="N189" s="7"/>
    </row>
    <row r="190" spans="1:14">
      <c r="A190" s="7"/>
      <c r="B190" s="7"/>
      <c r="D190" s="7"/>
      <c r="E190" s="7"/>
      <c r="F190" s="7"/>
      <c r="H190" s="7"/>
      <c r="I190" s="7"/>
      <c r="J190" s="7"/>
      <c r="L190" s="7"/>
      <c r="N190" s="7"/>
    </row>
    <row r="191" spans="1:14">
      <c r="A191" s="7"/>
      <c r="B191" s="7"/>
      <c r="D191" s="7"/>
      <c r="E191" s="7"/>
      <c r="F191" s="7"/>
      <c r="H191" s="7"/>
      <c r="I191" s="7"/>
      <c r="J191" s="7"/>
      <c r="L191" s="7"/>
      <c r="N191" s="7"/>
    </row>
    <row r="192" spans="1:14">
      <c r="A192" s="7"/>
      <c r="B192" s="7"/>
      <c r="D192" s="7"/>
      <c r="E192" s="7"/>
      <c r="F192" s="7"/>
      <c r="H192" s="7"/>
      <c r="I192" s="7"/>
      <c r="J192" s="7"/>
      <c r="L192" s="7"/>
      <c r="N192" s="7"/>
    </row>
    <row r="193" spans="1:14">
      <c r="A193" s="7"/>
      <c r="B193" s="7"/>
      <c r="D193" s="7"/>
      <c r="E193" s="7"/>
      <c r="F193" s="7"/>
      <c r="H193" s="7"/>
      <c r="I193" s="7"/>
      <c r="J193" s="7"/>
      <c r="L193" s="7"/>
      <c r="N193" s="7"/>
    </row>
    <row r="194" spans="1:14">
      <c r="A194" s="7"/>
      <c r="B194" s="7"/>
      <c r="D194" s="7"/>
      <c r="E194" s="7"/>
      <c r="F194" s="7"/>
      <c r="H194" s="7"/>
      <c r="I194" s="7"/>
      <c r="J194" s="7"/>
      <c r="L194" s="7"/>
      <c r="N194" s="7"/>
    </row>
    <row r="195" spans="1:14">
      <c r="A195" s="7"/>
      <c r="B195" s="7"/>
      <c r="D195" s="7"/>
      <c r="E195" s="7"/>
      <c r="F195" s="7"/>
      <c r="H195" s="7"/>
      <c r="I195" s="7"/>
      <c r="J195" s="7"/>
      <c r="L195" s="7"/>
      <c r="N195" s="7"/>
    </row>
    <row r="196" spans="1:14">
      <c r="A196" s="7"/>
      <c r="B196" s="7"/>
      <c r="D196" s="7"/>
      <c r="E196" s="7"/>
      <c r="F196" s="7"/>
      <c r="H196" s="7"/>
      <c r="I196" s="7"/>
      <c r="J196" s="7"/>
      <c r="L196" s="7"/>
      <c r="N196" s="7"/>
    </row>
    <row r="197" spans="1:14">
      <c r="A197" s="7"/>
      <c r="B197" s="7"/>
      <c r="D197" s="7"/>
      <c r="E197" s="7"/>
      <c r="F197" s="7"/>
      <c r="H197" s="7"/>
      <c r="I197" s="7"/>
      <c r="J197" s="7"/>
      <c r="L197" s="7"/>
      <c r="N197" s="7"/>
    </row>
    <row r="198" spans="1:14">
      <c r="A198" s="7"/>
      <c r="B198" s="7"/>
      <c r="D198" s="7"/>
      <c r="E198" s="7"/>
      <c r="F198" s="7"/>
      <c r="H198" s="7"/>
      <c r="I198" s="7"/>
      <c r="J198" s="7"/>
      <c r="L198" s="7"/>
      <c r="N198" s="7"/>
    </row>
    <row r="199" spans="1:14">
      <c r="A199" s="7"/>
      <c r="B199" s="7"/>
      <c r="D199" s="7"/>
      <c r="E199" s="7"/>
      <c r="F199" s="7"/>
      <c r="H199" s="7"/>
      <c r="I199" s="7"/>
      <c r="J199" s="7"/>
      <c r="L199" s="7"/>
      <c r="N199" s="7"/>
    </row>
    <row r="200" spans="1:14">
      <c r="A200" s="7"/>
      <c r="B200" s="7"/>
      <c r="D200" s="7"/>
      <c r="E200" s="7"/>
      <c r="F200" s="7"/>
      <c r="H200" s="7"/>
      <c r="I200" s="7"/>
      <c r="J200" s="7"/>
      <c r="L200" s="7"/>
      <c r="N200" s="7"/>
    </row>
    <row r="201" spans="1:14">
      <c r="A201" s="7"/>
      <c r="B201" s="7"/>
      <c r="D201" s="7"/>
      <c r="E201" s="7"/>
      <c r="F201" s="7"/>
      <c r="H201" s="7"/>
      <c r="I201" s="7"/>
      <c r="J201" s="7"/>
      <c r="L201" s="7"/>
      <c r="N201" s="7"/>
    </row>
    <row r="202" spans="1:14">
      <c r="A202" s="7"/>
      <c r="B202" s="7"/>
      <c r="D202" s="7"/>
      <c r="E202" s="7"/>
      <c r="F202" s="7"/>
      <c r="H202" s="7"/>
      <c r="I202" s="7"/>
      <c r="J202" s="7"/>
      <c r="L202" s="7"/>
      <c r="N202" s="7"/>
    </row>
    <row r="203" spans="1:14">
      <c r="A203" s="7"/>
      <c r="B203" s="7"/>
      <c r="D203" s="7"/>
      <c r="E203" s="7"/>
      <c r="F203" s="7"/>
      <c r="H203" s="7"/>
      <c r="I203" s="7"/>
      <c r="J203" s="7"/>
      <c r="L203" s="7"/>
      <c r="N203" s="7"/>
    </row>
    <row r="204" spans="1:14">
      <c r="A204" s="7"/>
      <c r="B204" s="7"/>
      <c r="D204" s="7"/>
      <c r="E204" s="7"/>
      <c r="F204" s="7"/>
      <c r="H204" s="7"/>
      <c r="I204" s="7"/>
      <c r="J204" s="7"/>
      <c r="L204" s="7"/>
      <c r="N204" s="7"/>
    </row>
    <row r="205" spans="1:14">
      <c r="A205" s="7"/>
      <c r="B205" s="7"/>
      <c r="D205" s="7"/>
      <c r="E205" s="7"/>
      <c r="F205" s="7"/>
      <c r="H205" s="7"/>
      <c r="I205" s="7"/>
      <c r="J205" s="7"/>
      <c r="L205" s="7"/>
      <c r="N205" s="7"/>
    </row>
    <row r="206" spans="1:14">
      <c r="A206" s="7"/>
      <c r="B206" s="7"/>
      <c r="D206" s="7"/>
      <c r="E206" s="7"/>
      <c r="F206" s="7"/>
      <c r="H206" s="7"/>
      <c r="I206" s="7"/>
      <c r="J206" s="7"/>
      <c r="L206" s="7"/>
      <c r="N206" s="7"/>
    </row>
    <row r="207" spans="1:14">
      <c r="A207" s="7"/>
      <c r="B207" s="7"/>
      <c r="D207" s="7"/>
      <c r="E207" s="7"/>
      <c r="F207" s="7"/>
      <c r="H207" s="7"/>
      <c r="I207" s="7"/>
      <c r="J207" s="7"/>
      <c r="L207" s="7"/>
      <c r="N207" s="7"/>
    </row>
    <row r="208" spans="1:14">
      <c r="A208" s="7"/>
      <c r="B208" s="7"/>
      <c r="D208" s="7"/>
      <c r="E208" s="7"/>
      <c r="F208" s="7"/>
      <c r="H208" s="7"/>
      <c r="I208" s="7"/>
      <c r="J208" s="7"/>
      <c r="L208" s="7"/>
      <c r="N208" s="7"/>
    </row>
    <row r="209" spans="1:14">
      <c r="A209" s="7"/>
      <c r="B209" s="7"/>
      <c r="D209" s="7"/>
      <c r="E209" s="7"/>
      <c r="F209" s="7"/>
      <c r="H209" s="7"/>
      <c r="I209" s="7"/>
      <c r="J209" s="7"/>
      <c r="L209" s="7"/>
      <c r="N209" s="7"/>
    </row>
    <row r="210" spans="1:14">
      <c r="A210" s="7"/>
      <c r="B210" s="7"/>
      <c r="D210" s="7"/>
      <c r="E210" s="7"/>
      <c r="F210" s="7"/>
      <c r="H210" s="7"/>
      <c r="I210" s="7"/>
      <c r="J210" s="7"/>
      <c r="L210" s="7"/>
      <c r="N210" s="7"/>
    </row>
    <row r="211" spans="1:14">
      <c r="A211" s="7"/>
      <c r="B211" s="7"/>
      <c r="D211" s="7"/>
      <c r="E211" s="7"/>
      <c r="F211" s="7"/>
      <c r="H211" s="7"/>
      <c r="I211" s="7"/>
      <c r="J211" s="7"/>
      <c r="L211" s="7"/>
      <c r="N211" s="7"/>
    </row>
    <row r="212" spans="1:14">
      <c r="A212" s="7"/>
      <c r="B212" s="7"/>
      <c r="D212" s="7"/>
      <c r="E212" s="7"/>
      <c r="F212" s="7"/>
      <c r="H212" s="7"/>
      <c r="I212" s="7"/>
      <c r="J212" s="7"/>
      <c r="L212" s="7"/>
      <c r="N212" s="7"/>
    </row>
    <row r="213" spans="1:14">
      <c r="A213" s="7"/>
      <c r="B213" s="7"/>
      <c r="D213" s="7"/>
      <c r="E213" s="7"/>
      <c r="F213" s="7"/>
      <c r="H213" s="7"/>
      <c r="I213" s="7"/>
      <c r="J213" s="7"/>
      <c r="L213" s="7"/>
      <c r="N213" s="7"/>
    </row>
    <row r="214" spans="1:14">
      <c r="A214" s="7"/>
      <c r="B214" s="7"/>
      <c r="D214" s="7"/>
      <c r="E214" s="7"/>
      <c r="F214" s="7"/>
      <c r="H214" s="7"/>
      <c r="I214" s="7"/>
      <c r="J214" s="7"/>
      <c r="L214" s="7"/>
      <c r="N214" s="7"/>
    </row>
    <row r="215" spans="1:14">
      <c r="A215" s="7"/>
      <c r="B215" s="7"/>
      <c r="D215" s="7"/>
      <c r="E215" s="7"/>
      <c r="F215" s="7"/>
      <c r="H215" s="7"/>
      <c r="I215" s="7"/>
      <c r="J215" s="7"/>
      <c r="L215" s="7"/>
      <c r="N215" s="7"/>
    </row>
    <row r="216" spans="1:14">
      <c r="A216" s="7"/>
      <c r="B216" s="7"/>
      <c r="D216" s="7"/>
      <c r="E216" s="7"/>
      <c r="F216" s="7"/>
      <c r="H216" s="7"/>
      <c r="I216" s="7"/>
      <c r="J216" s="7"/>
      <c r="L216" s="7"/>
      <c r="N216" s="7"/>
    </row>
    <row r="217" spans="1:14">
      <c r="A217" s="7"/>
      <c r="B217" s="7"/>
      <c r="D217" s="7"/>
      <c r="E217" s="7"/>
      <c r="F217" s="7"/>
      <c r="H217" s="7"/>
      <c r="I217" s="7"/>
      <c r="J217" s="7"/>
      <c r="L217" s="7"/>
      <c r="N217" s="7"/>
    </row>
    <row r="218" spans="1:14">
      <c r="A218" s="7"/>
      <c r="B218" s="7"/>
      <c r="D218" s="7"/>
      <c r="E218" s="7"/>
      <c r="F218" s="7"/>
      <c r="H218" s="7"/>
      <c r="I218" s="7"/>
      <c r="J218" s="7"/>
      <c r="L218" s="7"/>
      <c r="N218" s="7"/>
    </row>
    <row r="219" spans="1:14">
      <c r="A219" s="7"/>
      <c r="B219" s="7"/>
      <c r="D219" s="7"/>
      <c r="E219" s="7"/>
      <c r="F219" s="7"/>
      <c r="H219" s="7"/>
      <c r="I219" s="7"/>
      <c r="J219" s="7"/>
      <c r="L219" s="7"/>
      <c r="N219" s="7"/>
    </row>
    <row r="220" spans="1:14">
      <c r="A220" s="7"/>
      <c r="B220" s="7"/>
      <c r="D220" s="7"/>
      <c r="E220" s="7"/>
      <c r="F220" s="7"/>
      <c r="H220" s="7"/>
      <c r="I220" s="7"/>
      <c r="J220" s="7"/>
      <c r="L220" s="7"/>
      <c r="N220" s="7"/>
    </row>
    <row r="221" spans="1:14">
      <c r="A221" s="7"/>
      <c r="B221" s="7"/>
      <c r="D221" s="7"/>
      <c r="E221" s="7"/>
      <c r="F221" s="7"/>
      <c r="H221" s="7"/>
      <c r="I221" s="7"/>
      <c r="J221" s="7"/>
      <c r="L221" s="7"/>
      <c r="N221" s="7"/>
    </row>
    <row r="222" spans="1:14">
      <c r="A222" s="7"/>
      <c r="B222" s="7"/>
      <c r="D222" s="7"/>
      <c r="E222" s="7"/>
      <c r="F222" s="7"/>
      <c r="H222" s="7"/>
      <c r="I222" s="7"/>
      <c r="J222" s="7"/>
      <c r="L222" s="7"/>
      <c r="N222" s="7"/>
    </row>
    <row r="223" spans="1:14">
      <c r="A223" s="7"/>
      <c r="B223" s="7"/>
      <c r="D223" s="7"/>
      <c r="E223" s="7"/>
      <c r="F223" s="7"/>
      <c r="H223" s="7"/>
      <c r="I223" s="7"/>
      <c r="J223" s="7"/>
      <c r="L223" s="7"/>
      <c r="N223" s="7"/>
    </row>
    <row r="224" spans="1:14">
      <c r="A224" s="7"/>
      <c r="B224" s="7"/>
      <c r="D224" s="7"/>
      <c r="E224" s="7"/>
      <c r="F224" s="7"/>
      <c r="H224" s="7"/>
      <c r="I224" s="7"/>
      <c r="J224" s="7"/>
      <c r="L224" s="7"/>
      <c r="N224" s="7"/>
    </row>
    <row r="225" spans="1:14">
      <c r="A225" s="7"/>
      <c r="B225" s="7"/>
      <c r="D225" s="7"/>
      <c r="E225" s="7"/>
      <c r="F225" s="7"/>
      <c r="H225" s="7"/>
      <c r="I225" s="7"/>
      <c r="J225" s="7"/>
      <c r="L225" s="7"/>
      <c r="N225" s="7"/>
    </row>
    <row r="226" spans="1:14">
      <c r="A226" s="7"/>
      <c r="B226" s="7"/>
      <c r="D226" s="7"/>
      <c r="E226" s="7"/>
      <c r="F226" s="7"/>
      <c r="H226" s="7"/>
      <c r="I226" s="7"/>
      <c r="J226" s="7"/>
      <c r="L226" s="7"/>
      <c r="N226" s="7"/>
    </row>
    <row r="227" spans="1:14">
      <c r="A227" s="7"/>
      <c r="B227" s="7"/>
      <c r="D227" s="7"/>
      <c r="E227" s="7"/>
      <c r="F227" s="7"/>
      <c r="H227" s="7"/>
      <c r="I227" s="7"/>
      <c r="J227" s="7"/>
      <c r="L227" s="7"/>
      <c r="N227" s="7"/>
    </row>
    <row r="228" spans="1:14">
      <c r="A228" s="7"/>
      <c r="B228" s="7"/>
      <c r="D228" s="7"/>
      <c r="E228" s="7"/>
      <c r="F228" s="7"/>
      <c r="H228" s="7"/>
      <c r="I228" s="7"/>
      <c r="J228" s="7"/>
      <c r="L228" s="7"/>
      <c r="N228" s="7"/>
    </row>
    <row r="229" spans="1:14">
      <c r="A229" s="7"/>
      <c r="B229" s="7"/>
      <c r="D229" s="7"/>
      <c r="E229" s="7"/>
      <c r="F229" s="7"/>
      <c r="H229" s="7"/>
      <c r="I229" s="7"/>
      <c r="J229" s="7"/>
      <c r="L229" s="7"/>
      <c r="N229" s="7"/>
    </row>
    <row r="230" spans="1:14">
      <c r="A230" s="7"/>
      <c r="B230" s="7"/>
      <c r="D230" s="7"/>
      <c r="E230" s="7"/>
      <c r="F230" s="7"/>
      <c r="H230" s="7"/>
      <c r="I230" s="7"/>
      <c r="J230" s="7"/>
      <c r="L230" s="7"/>
      <c r="N230" s="7"/>
    </row>
    <row r="231" spans="1:14">
      <c r="A231" s="7"/>
      <c r="B231" s="7"/>
      <c r="D231" s="7"/>
      <c r="E231" s="7"/>
      <c r="F231" s="7"/>
      <c r="H231" s="7"/>
      <c r="I231" s="7"/>
      <c r="J231" s="7"/>
      <c r="L231" s="7"/>
      <c r="N231" s="7"/>
    </row>
    <row r="232" spans="1:14">
      <c r="A232" s="7"/>
      <c r="B232" s="7"/>
      <c r="D232" s="7"/>
      <c r="E232" s="7"/>
      <c r="F232" s="7"/>
      <c r="H232" s="7"/>
      <c r="I232" s="7"/>
      <c r="J232" s="7"/>
      <c r="L232" s="7"/>
      <c r="N232" s="7"/>
    </row>
    <row r="233" spans="1:14">
      <c r="A233" s="7"/>
      <c r="B233" s="7"/>
      <c r="D233" s="7"/>
      <c r="E233" s="7"/>
      <c r="F233" s="7"/>
      <c r="H233" s="7"/>
      <c r="I233" s="7"/>
      <c r="J233" s="7"/>
      <c r="L233" s="7"/>
      <c r="N233" s="7"/>
    </row>
    <row r="234" spans="1:14">
      <c r="A234" s="7"/>
      <c r="B234" s="7"/>
      <c r="D234" s="7"/>
      <c r="E234" s="7"/>
      <c r="F234" s="7"/>
      <c r="H234" s="7"/>
      <c r="I234" s="7"/>
      <c r="J234" s="7"/>
      <c r="L234" s="7"/>
      <c r="N234" s="7"/>
    </row>
    <row r="235" spans="1:14">
      <c r="A235" s="7"/>
      <c r="B235" s="7"/>
      <c r="D235" s="7"/>
      <c r="E235" s="7"/>
      <c r="F235" s="7"/>
      <c r="H235" s="7"/>
      <c r="I235" s="7"/>
      <c r="J235" s="7"/>
      <c r="L235" s="7"/>
      <c r="N235" s="7"/>
    </row>
    <row r="236" spans="1:14">
      <c r="A236" s="7"/>
      <c r="B236" s="7"/>
      <c r="D236" s="7"/>
      <c r="E236" s="7"/>
      <c r="F236" s="7"/>
      <c r="H236" s="7"/>
      <c r="I236" s="7"/>
      <c r="J236" s="7"/>
      <c r="L236" s="7"/>
      <c r="N236" s="7"/>
    </row>
    <row r="237" spans="1:14">
      <c r="A237" s="7"/>
      <c r="B237" s="7"/>
      <c r="D237" s="7"/>
      <c r="E237" s="7"/>
      <c r="F237" s="7"/>
      <c r="H237" s="7"/>
      <c r="I237" s="7"/>
      <c r="J237" s="7"/>
      <c r="L237" s="7"/>
      <c r="N237" s="7"/>
    </row>
    <row r="238" spans="1:14">
      <c r="A238" s="7"/>
      <c r="B238" s="7"/>
      <c r="D238" s="7"/>
      <c r="E238" s="7"/>
      <c r="F238" s="7"/>
      <c r="H238" s="7"/>
      <c r="I238" s="7"/>
      <c r="J238" s="7"/>
      <c r="L238" s="7"/>
      <c r="N238" s="7"/>
    </row>
    <row r="239" spans="1:14">
      <c r="A239" s="7"/>
      <c r="B239" s="7"/>
      <c r="D239" s="7"/>
      <c r="E239" s="7"/>
      <c r="F239" s="7"/>
      <c r="H239" s="7"/>
      <c r="I239" s="7"/>
      <c r="J239" s="7"/>
      <c r="L239" s="7"/>
      <c r="N239" s="7"/>
    </row>
    <row r="240" spans="1:14">
      <c r="A240" s="7"/>
      <c r="B240" s="7"/>
      <c r="D240" s="7"/>
      <c r="E240" s="7"/>
      <c r="F240" s="7"/>
      <c r="H240" s="7"/>
      <c r="I240" s="7"/>
      <c r="J240" s="7"/>
      <c r="L240" s="7"/>
      <c r="N240" s="7"/>
    </row>
    <row r="241" spans="1:14">
      <c r="A241" s="7"/>
      <c r="B241" s="7"/>
      <c r="D241" s="7"/>
      <c r="E241" s="7"/>
      <c r="F241" s="7"/>
      <c r="H241" s="7"/>
      <c r="I241" s="7"/>
      <c r="J241" s="7"/>
      <c r="L241" s="7"/>
      <c r="N241" s="7"/>
    </row>
    <row r="242" spans="1:14">
      <c r="A242" s="7"/>
      <c r="B242" s="7"/>
      <c r="D242" s="7"/>
      <c r="E242" s="7"/>
      <c r="F242" s="7"/>
      <c r="H242" s="7"/>
      <c r="I242" s="7"/>
      <c r="J242" s="7"/>
      <c r="L242" s="7"/>
      <c r="N242" s="7"/>
    </row>
    <row r="243" spans="1:14">
      <c r="A243" s="7"/>
      <c r="B243" s="7"/>
      <c r="D243" s="7"/>
      <c r="E243" s="7"/>
      <c r="F243" s="7"/>
      <c r="H243" s="7"/>
      <c r="I243" s="7"/>
      <c r="J243" s="7"/>
      <c r="L243" s="7"/>
      <c r="N243" s="7"/>
    </row>
    <row r="244" spans="1:14">
      <c r="A244" s="7"/>
      <c r="B244" s="7"/>
      <c r="D244" s="7"/>
      <c r="E244" s="7"/>
      <c r="F244" s="7"/>
      <c r="H244" s="7"/>
      <c r="I244" s="7"/>
      <c r="J244" s="7"/>
      <c r="L244" s="7"/>
      <c r="N244" s="7"/>
    </row>
    <row r="245" spans="1:14">
      <c r="A245" s="7"/>
      <c r="B245" s="7"/>
      <c r="D245" s="7"/>
      <c r="E245" s="7"/>
      <c r="F245" s="7"/>
      <c r="H245" s="7"/>
      <c r="I245" s="7"/>
      <c r="J245" s="7"/>
      <c r="L245" s="7"/>
      <c r="N245" s="7"/>
    </row>
    <row r="246" spans="1:14">
      <c r="A246" s="7"/>
      <c r="B246" s="7"/>
      <c r="D246" s="7"/>
      <c r="E246" s="7"/>
      <c r="F246" s="7"/>
      <c r="H246" s="7"/>
      <c r="I246" s="7"/>
      <c r="J246" s="7"/>
      <c r="L246" s="7"/>
      <c r="N246" s="7"/>
    </row>
    <row r="247" spans="1:14">
      <c r="A247" s="7"/>
      <c r="B247" s="7"/>
      <c r="D247" s="7"/>
      <c r="E247" s="7"/>
      <c r="F247" s="7"/>
      <c r="H247" s="7"/>
      <c r="I247" s="7"/>
      <c r="J247" s="7"/>
      <c r="L247" s="7"/>
      <c r="N247" s="7"/>
    </row>
    <row r="248" spans="1:14">
      <c r="A248" s="7"/>
      <c r="B248" s="7"/>
      <c r="D248" s="7"/>
      <c r="E248" s="7"/>
      <c r="F248" s="7"/>
      <c r="H248" s="7"/>
      <c r="I248" s="7"/>
      <c r="J248" s="7"/>
      <c r="L248" s="7"/>
      <c r="N248" s="7"/>
    </row>
    <row r="249" spans="1:14">
      <c r="A249" s="7"/>
      <c r="B249" s="7"/>
      <c r="D249" s="7"/>
      <c r="E249" s="7"/>
      <c r="F249" s="7"/>
      <c r="H249" s="7"/>
      <c r="I249" s="7"/>
      <c r="J249" s="7"/>
      <c r="L249" s="7"/>
      <c r="N249" s="7"/>
    </row>
    <row r="250" spans="1:14">
      <c r="A250" s="7"/>
      <c r="B250" s="7"/>
      <c r="D250" s="7"/>
      <c r="E250" s="7"/>
      <c r="F250" s="7"/>
      <c r="H250" s="7"/>
      <c r="I250" s="7"/>
      <c r="J250" s="7"/>
      <c r="L250" s="7"/>
      <c r="N250" s="7"/>
    </row>
    <row r="251" spans="1:14">
      <c r="A251" s="7"/>
      <c r="B251" s="7"/>
      <c r="D251" s="7"/>
      <c r="E251" s="7"/>
      <c r="F251" s="7"/>
      <c r="H251" s="7"/>
      <c r="I251" s="7"/>
      <c r="J251" s="7"/>
      <c r="L251" s="7"/>
      <c r="N251" s="7"/>
    </row>
    <row r="252" spans="1:14">
      <c r="A252" s="7"/>
      <c r="B252" s="7"/>
      <c r="D252" s="7"/>
      <c r="E252" s="7"/>
      <c r="F252" s="7"/>
      <c r="H252" s="7"/>
      <c r="I252" s="7"/>
      <c r="J252" s="7"/>
      <c r="L252" s="7"/>
      <c r="N252" s="7"/>
    </row>
    <row r="253" spans="1:14">
      <c r="A253" s="7"/>
      <c r="B253" s="7"/>
      <c r="D253" s="7"/>
      <c r="E253" s="7"/>
      <c r="F253" s="7"/>
      <c r="H253" s="7"/>
      <c r="I253" s="7"/>
      <c r="J253" s="7"/>
      <c r="L253" s="7"/>
      <c r="N253" s="7"/>
    </row>
    <row r="254" spans="1:14">
      <c r="A254" s="7"/>
      <c r="B254" s="7"/>
      <c r="D254" s="7"/>
      <c r="E254" s="7"/>
      <c r="F254" s="7"/>
      <c r="H254" s="7"/>
      <c r="I254" s="7"/>
      <c r="J254" s="7"/>
      <c r="L254" s="7"/>
      <c r="N254" s="7"/>
    </row>
    <row r="255" spans="1:14">
      <c r="A255" s="7"/>
      <c r="B255" s="7"/>
      <c r="D255" s="7"/>
      <c r="E255" s="7"/>
      <c r="F255" s="7"/>
      <c r="H255" s="7"/>
      <c r="I255" s="7"/>
      <c r="J255" s="7"/>
      <c r="L255" s="7"/>
      <c r="N255" s="7"/>
    </row>
    <row r="256" spans="1:14">
      <c r="A256" s="7"/>
      <c r="B256" s="7"/>
      <c r="D256" s="7"/>
      <c r="E256" s="7"/>
      <c r="F256" s="7"/>
      <c r="H256" s="7"/>
      <c r="I256" s="7"/>
      <c r="J256" s="7"/>
      <c r="L256" s="7"/>
      <c r="N256" s="7"/>
    </row>
    <row r="257" spans="1:14">
      <c r="A257" s="7"/>
      <c r="B257" s="7"/>
      <c r="D257" s="7"/>
      <c r="E257" s="7"/>
      <c r="F257" s="7"/>
      <c r="H257" s="7"/>
      <c r="I257" s="7"/>
      <c r="J257" s="7"/>
      <c r="L257" s="7"/>
      <c r="N257" s="7"/>
    </row>
    <row r="258" spans="1:14">
      <c r="A258" s="7"/>
      <c r="B258" s="7"/>
      <c r="D258" s="7"/>
      <c r="E258" s="7"/>
      <c r="F258" s="7"/>
      <c r="H258" s="7"/>
      <c r="I258" s="7"/>
      <c r="J258" s="7"/>
      <c r="L258" s="7"/>
      <c r="N258" s="7"/>
    </row>
    <row r="259" spans="1:14">
      <c r="A259" s="7"/>
      <c r="B259" s="7"/>
      <c r="D259" s="7"/>
      <c r="E259" s="7"/>
      <c r="F259" s="7"/>
      <c r="H259" s="7"/>
      <c r="I259" s="7"/>
      <c r="J259" s="7"/>
      <c r="L259" s="7"/>
      <c r="N259" s="7"/>
    </row>
    <row r="260" spans="1:14">
      <c r="A260" s="7"/>
      <c r="B260" s="7"/>
      <c r="D260" s="7"/>
      <c r="E260" s="7"/>
      <c r="F260" s="7"/>
      <c r="H260" s="7"/>
      <c r="I260" s="7"/>
      <c r="J260" s="7"/>
      <c r="L260" s="7"/>
      <c r="N260" s="7"/>
    </row>
    <row r="261" spans="1:14">
      <c r="A261" s="7"/>
      <c r="B261" s="7"/>
      <c r="D261" s="7"/>
      <c r="E261" s="7"/>
      <c r="F261" s="7"/>
      <c r="H261" s="7"/>
      <c r="I261" s="7"/>
      <c r="J261" s="7"/>
      <c r="L261" s="7"/>
      <c r="N261" s="7"/>
    </row>
    <row r="262" spans="1:14">
      <c r="A262" s="7"/>
      <c r="B262" s="7"/>
      <c r="D262" s="7"/>
      <c r="E262" s="7"/>
      <c r="F262" s="7"/>
      <c r="H262" s="7"/>
      <c r="I262" s="7"/>
      <c r="J262" s="7"/>
      <c r="L262" s="7"/>
      <c r="N262" s="7"/>
    </row>
    <row r="263" spans="1:14">
      <c r="A263" s="7"/>
      <c r="B263" s="7"/>
      <c r="D263" s="7"/>
      <c r="E263" s="7"/>
      <c r="F263" s="7"/>
      <c r="H263" s="7"/>
      <c r="I263" s="7"/>
      <c r="J263" s="7"/>
      <c r="L263" s="7"/>
      <c r="N263" s="7"/>
    </row>
    <row r="264" spans="1:14">
      <c r="A264" s="7"/>
      <c r="B264" s="7"/>
      <c r="D264" s="7"/>
      <c r="E264" s="7"/>
      <c r="F264" s="7"/>
      <c r="H264" s="7"/>
      <c r="I264" s="7"/>
      <c r="J264" s="7"/>
      <c r="L264" s="7"/>
      <c r="N264" s="7"/>
    </row>
    <row r="265" spans="1:14">
      <c r="A265" s="7"/>
      <c r="B265" s="7"/>
      <c r="D265" s="7"/>
      <c r="E265" s="7"/>
      <c r="F265" s="7"/>
      <c r="H265" s="7"/>
      <c r="I265" s="7"/>
      <c r="J265" s="7"/>
      <c r="L265" s="7"/>
      <c r="N265" s="7"/>
    </row>
    <row r="266" spans="1:14">
      <c r="A266" s="7"/>
      <c r="B266" s="7"/>
      <c r="D266" s="7"/>
      <c r="E266" s="7"/>
      <c r="F266" s="7"/>
      <c r="H266" s="7"/>
      <c r="I266" s="7"/>
      <c r="J266" s="7"/>
      <c r="L266" s="7"/>
      <c r="N266" s="7"/>
    </row>
    <row r="267" spans="1:14">
      <c r="A267" s="7"/>
      <c r="B267" s="7"/>
      <c r="D267" s="7"/>
      <c r="E267" s="7"/>
      <c r="F267" s="7"/>
      <c r="H267" s="7"/>
      <c r="I267" s="7"/>
      <c r="J267" s="7"/>
      <c r="L267" s="7"/>
      <c r="N267" s="7"/>
    </row>
    <row r="268" spans="1:14">
      <c r="A268" s="7"/>
      <c r="B268" s="7"/>
      <c r="D268" s="7"/>
      <c r="E268" s="7"/>
      <c r="F268" s="7"/>
      <c r="H268" s="7"/>
      <c r="I268" s="7"/>
      <c r="J268" s="7"/>
      <c r="L268" s="7"/>
      <c r="N268" s="7"/>
    </row>
    <row r="269" spans="1:14">
      <c r="A269" s="7"/>
      <c r="B269" s="7"/>
      <c r="D269" s="7"/>
      <c r="E269" s="7"/>
      <c r="F269" s="7"/>
      <c r="H269" s="7"/>
      <c r="I269" s="7"/>
      <c r="J269" s="7"/>
      <c r="L269" s="7"/>
      <c r="N269" s="7"/>
    </row>
    <row r="270" spans="1:14">
      <c r="A270" s="7"/>
      <c r="B270" s="7"/>
      <c r="D270" s="7"/>
      <c r="E270" s="7"/>
      <c r="F270" s="7"/>
      <c r="H270" s="7"/>
      <c r="I270" s="7"/>
      <c r="J270" s="7"/>
      <c r="L270" s="7"/>
      <c r="N270" s="7"/>
    </row>
    <row r="271" spans="1:14">
      <c r="A271" s="7"/>
      <c r="B271" s="7"/>
      <c r="D271" s="7"/>
      <c r="E271" s="7"/>
      <c r="F271" s="7"/>
      <c r="H271" s="7"/>
      <c r="I271" s="7"/>
      <c r="J271" s="7"/>
      <c r="L271" s="7"/>
      <c r="N271" s="7"/>
    </row>
    <row r="272" spans="1:14">
      <c r="A272" s="7"/>
      <c r="B272" s="7"/>
      <c r="D272" s="7"/>
      <c r="E272" s="7"/>
      <c r="F272" s="7"/>
      <c r="H272" s="7"/>
      <c r="I272" s="7"/>
      <c r="J272" s="7"/>
      <c r="L272" s="7"/>
      <c r="N272" s="7"/>
    </row>
    <row r="273" spans="1:14">
      <c r="A273" s="7"/>
      <c r="B273" s="7"/>
      <c r="D273" s="7"/>
      <c r="E273" s="7"/>
      <c r="F273" s="7"/>
      <c r="H273" s="7"/>
      <c r="I273" s="7"/>
      <c r="J273" s="7"/>
      <c r="L273" s="7"/>
      <c r="N273" s="7"/>
    </row>
    <row r="274" spans="1:14">
      <c r="A274" s="7"/>
      <c r="B274" s="7"/>
      <c r="D274" s="7"/>
      <c r="E274" s="7"/>
      <c r="F274" s="7"/>
      <c r="H274" s="7"/>
      <c r="I274" s="7"/>
      <c r="J274" s="7"/>
      <c r="L274" s="7"/>
      <c r="N274" s="7"/>
    </row>
    <row r="275" spans="1:14">
      <c r="A275" s="7"/>
      <c r="B275" s="7"/>
      <c r="D275" s="7"/>
      <c r="E275" s="7"/>
      <c r="F275" s="7"/>
      <c r="H275" s="7"/>
      <c r="I275" s="7"/>
      <c r="J275" s="7"/>
      <c r="L275" s="7"/>
      <c r="N275" s="7"/>
    </row>
    <row r="276" spans="1:14">
      <c r="A276" s="7"/>
      <c r="B276" s="7"/>
      <c r="D276" s="7"/>
      <c r="E276" s="7"/>
      <c r="F276" s="7"/>
      <c r="H276" s="7"/>
      <c r="I276" s="7"/>
      <c r="J276" s="7"/>
      <c r="L276" s="7"/>
      <c r="N276" s="7"/>
    </row>
    <row r="277" spans="1:14">
      <c r="A277" s="7"/>
      <c r="B277" s="7"/>
      <c r="D277" s="7"/>
      <c r="E277" s="7"/>
      <c r="F277" s="7"/>
      <c r="H277" s="7"/>
      <c r="I277" s="7"/>
      <c r="J277" s="7"/>
      <c r="L277" s="7"/>
      <c r="N277" s="7"/>
    </row>
    <row r="278" spans="1:14">
      <c r="A278" s="7"/>
      <c r="B278" s="7"/>
      <c r="D278" s="7"/>
      <c r="E278" s="7"/>
      <c r="F278" s="7"/>
      <c r="H278" s="7"/>
      <c r="I278" s="7"/>
      <c r="J278" s="7"/>
      <c r="L278" s="7"/>
      <c r="N278" s="7"/>
    </row>
    <row r="279" spans="1:14">
      <c r="A279" s="7"/>
      <c r="B279" s="7"/>
      <c r="D279" s="7"/>
      <c r="E279" s="7"/>
      <c r="F279" s="7"/>
      <c r="H279" s="7"/>
      <c r="I279" s="7"/>
      <c r="J279" s="7"/>
      <c r="L279" s="7"/>
      <c r="N279" s="7"/>
    </row>
    <row r="280" spans="1:14">
      <c r="A280" s="7"/>
      <c r="B280" s="7"/>
      <c r="D280" s="7"/>
      <c r="E280" s="7"/>
      <c r="F280" s="7"/>
      <c r="H280" s="7"/>
      <c r="I280" s="7"/>
      <c r="J280" s="7"/>
      <c r="L280" s="7"/>
      <c r="N280" s="7"/>
    </row>
    <row r="281" spans="1:14">
      <c r="A281" s="7"/>
      <c r="B281" s="7"/>
      <c r="D281" s="7"/>
      <c r="E281" s="7"/>
      <c r="F281" s="7"/>
      <c r="H281" s="7"/>
      <c r="I281" s="7"/>
      <c r="J281" s="7"/>
      <c r="L281" s="7"/>
      <c r="N281" s="7"/>
    </row>
    <row r="282" spans="1:14">
      <c r="A282" s="7"/>
      <c r="B282" s="7"/>
      <c r="D282" s="7"/>
      <c r="E282" s="7"/>
      <c r="F282" s="7"/>
      <c r="H282" s="7"/>
      <c r="I282" s="7"/>
      <c r="J282" s="7"/>
      <c r="L282" s="7"/>
      <c r="N282" s="7"/>
    </row>
    <row r="283" spans="1:14">
      <c r="A283" s="7"/>
      <c r="B283" s="7"/>
      <c r="D283" s="7"/>
      <c r="E283" s="7"/>
      <c r="F283" s="7"/>
      <c r="H283" s="7"/>
      <c r="I283" s="7"/>
      <c r="J283" s="7"/>
      <c r="L283" s="7"/>
      <c r="N283" s="7"/>
    </row>
    <row r="284" spans="1:14">
      <c r="A284" s="7"/>
      <c r="B284" s="7"/>
      <c r="D284" s="7"/>
      <c r="E284" s="7"/>
      <c r="F284" s="7"/>
      <c r="H284" s="7"/>
      <c r="I284" s="7"/>
      <c r="J284" s="7"/>
      <c r="L284" s="7"/>
      <c r="N284" s="7"/>
    </row>
    <row r="285" spans="1:14">
      <c r="A285" s="7"/>
      <c r="B285" s="7"/>
      <c r="D285" s="7"/>
      <c r="E285" s="7"/>
      <c r="F285" s="7"/>
      <c r="H285" s="7"/>
      <c r="I285" s="7"/>
      <c r="J285" s="7"/>
      <c r="L285" s="7"/>
      <c r="N285" s="7"/>
    </row>
    <row r="286" spans="1:14">
      <c r="A286" s="7"/>
      <c r="B286" s="7"/>
      <c r="D286" s="7"/>
      <c r="E286" s="7"/>
      <c r="F286" s="7"/>
      <c r="H286" s="7"/>
      <c r="I286" s="7"/>
      <c r="J286" s="7"/>
      <c r="L286" s="7"/>
      <c r="N286" s="7"/>
    </row>
    <row r="287" spans="1:14">
      <c r="A287" s="7"/>
      <c r="B287" s="7"/>
      <c r="D287" s="7"/>
      <c r="E287" s="7"/>
      <c r="F287" s="7"/>
      <c r="H287" s="7"/>
      <c r="I287" s="7"/>
      <c r="J287" s="7"/>
      <c r="L287" s="7"/>
      <c r="N287" s="7"/>
    </row>
    <row r="288" spans="1:14">
      <c r="A288" s="7"/>
      <c r="B288" s="7"/>
      <c r="D288" s="7"/>
      <c r="E288" s="7"/>
      <c r="F288" s="7"/>
      <c r="H288" s="7"/>
      <c r="I288" s="7"/>
      <c r="J288" s="7"/>
      <c r="L288" s="7"/>
      <c r="N288" s="7"/>
    </row>
    <row r="289" spans="1:14">
      <c r="A289" s="7"/>
      <c r="B289" s="7"/>
      <c r="D289" s="7"/>
      <c r="E289" s="7"/>
      <c r="F289" s="7"/>
      <c r="H289" s="7"/>
      <c r="I289" s="7"/>
      <c r="J289" s="7"/>
      <c r="L289" s="7"/>
      <c r="N289" s="7"/>
    </row>
    <row r="290" spans="1:14">
      <c r="A290" s="7"/>
      <c r="B290" s="7"/>
      <c r="D290" s="7"/>
      <c r="E290" s="7"/>
      <c r="F290" s="7"/>
      <c r="H290" s="7"/>
      <c r="I290" s="7"/>
      <c r="J290" s="7"/>
      <c r="L290" s="7"/>
      <c r="N290" s="7"/>
    </row>
    <row r="291" spans="1:14">
      <c r="A291" s="7"/>
      <c r="B291" s="7"/>
      <c r="D291" s="7"/>
      <c r="E291" s="7"/>
      <c r="F291" s="7"/>
      <c r="H291" s="7"/>
      <c r="I291" s="7"/>
      <c r="J291" s="7"/>
      <c r="L291" s="7"/>
      <c r="N291" s="7"/>
    </row>
    <row r="292" spans="1:14">
      <c r="A292" s="7"/>
      <c r="B292" s="7"/>
      <c r="D292" s="7"/>
      <c r="E292" s="7"/>
      <c r="F292" s="7"/>
      <c r="H292" s="7"/>
      <c r="I292" s="7"/>
      <c r="J292" s="7"/>
      <c r="L292" s="7"/>
      <c r="N292" s="7"/>
    </row>
    <row r="293" spans="1:14">
      <c r="A293" s="7"/>
      <c r="B293" s="7"/>
      <c r="D293" s="7"/>
      <c r="E293" s="7"/>
      <c r="F293" s="7"/>
      <c r="H293" s="7"/>
      <c r="I293" s="7"/>
      <c r="J293" s="7"/>
      <c r="L293" s="7"/>
      <c r="N293" s="7"/>
    </row>
    <row r="294" spans="1:14">
      <c r="A294" s="7"/>
      <c r="B294" s="7"/>
      <c r="D294" s="7"/>
      <c r="E294" s="7"/>
      <c r="F294" s="7"/>
      <c r="H294" s="7"/>
      <c r="I294" s="7"/>
      <c r="J294" s="7"/>
      <c r="L294" s="7"/>
      <c r="N294" s="7"/>
    </row>
    <row r="295" spans="1:14">
      <c r="A295" s="7"/>
      <c r="B295" s="7"/>
      <c r="D295" s="7"/>
      <c r="E295" s="7"/>
      <c r="F295" s="7"/>
      <c r="H295" s="7"/>
      <c r="I295" s="7"/>
      <c r="J295" s="7"/>
      <c r="L295" s="7"/>
      <c r="N295" s="7"/>
    </row>
    <row r="296" spans="1:14">
      <c r="A296" s="7"/>
      <c r="B296" s="7"/>
      <c r="D296" s="7"/>
      <c r="E296" s="7"/>
      <c r="F296" s="7"/>
      <c r="H296" s="7"/>
      <c r="I296" s="7"/>
      <c r="J296" s="7"/>
      <c r="L296" s="7"/>
      <c r="N296" s="7"/>
    </row>
    <row r="297" spans="1:14">
      <c r="A297" s="7"/>
      <c r="B297" s="7"/>
      <c r="D297" s="7"/>
      <c r="E297" s="7"/>
      <c r="F297" s="7"/>
      <c r="H297" s="7"/>
      <c r="I297" s="7"/>
      <c r="J297" s="7"/>
      <c r="L297" s="7"/>
      <c r="N297" s="7"/>
    </row>
    <row r="298" spans="1:14">
      <c r="A298" s="7"/>
      <c r="B298" s="7"/>
      <c r="D298" s="7"/>
      <c r="E298" s="7"/>
      <c r="F298" s="7"/>
      <c r="H298" s="7"/>
      <c r="I298" s="7"/>
      <c r="J298" s="7"/>
      <c r="L298" s="7"/>
      <c r="N298" s="7"/>
    </row>
    <row r="299" spans="1:14">
      <c r="A299" s="7"/>
      <c r="B299" s="7"/>
      <c r="D299" s="7"/>
      <c r="E299" s="7"/>
      <c r="F299" s="7"/>
      <c r="H299" s="7"/>
      <c r="I299" s="7"/>
      <c r="J299" s="7"/>
      <c r="L299" s="7"/>
      <c r="N299" s="7"/>
    </row>
    <row r="300" spans="1:14">
      <c r="A300" s="7"/>
      <c r="B300" s="7"/>
      <c r="D300" s="7"/>
      <c r="E300" s="7"/>
      <c r="F300" s="7"/>
      <c r="H300" s="7"/>
      <c r="I300" s="7"/>
      <c r="J300" s="7"/>
      <c r="L300" s="7"/>
      <c r="N300" s="7"/>
    </row>
    <row r="301" spans="1:14">
      <c r="A301" s="7"/>
      <c r="B301" s="7"/>
      <c r="D301" s="7"/>
      <c r="E301" s="7"/>
      <c r="F301" s="7"/>
      <c r="H301" s="7"/>
      <c r="I301" s="7"/>
      <c r="J301" s="7"/>
      <c r="L301" s="7"/>
      <c r="N301" s="7"/>
    </row>
    <row r="302" spans="1:14">
      <c r="A302" s="7"/>
      <c r="B302" s="7"/>
      <c r="D302" s="7"/>
      <c r="E302" s="7"/>
      <c r="F302" s="7"/>
      <c r="H302" s="7"/>
      <c r="I302" s="7"/>
      <c r="J302" s="7"/>
      <c r="L302" s="7"/>
      <c r="N302" s="7"/>
    </row>
    <row r="303" spans="1:14">
      <c r="A303" s="7"/>
      <c r="B303" s="7"/>
      <c r="D303" s="7"/>
      <c r="E303" s="7"/>
      <c r="F303" s="7"/>
      <c r="H303" s="7"/>
      <c r="I303" s="7"/>
      <c r="J303" s="7"/>
      <c r="L303" s="7"/>
      <c r="N303" s="7"/>
    </row>
    <row r="304" spans="1:14">
      <c r="A304" s="7"/>
      <c r="B304" s="7"/>
      <c r="D304" s="7"/>
      <c r="E304" s="7"/>
      <c r="F304" s="7"/>
      <c r="H304" s="7"/>
      <c r="I304" s="7"/>
      <c r="J304" s="7"/>
      <c r="L304" s="7"/>
      <c r="N304" s="7"/>
    </row>
    <row r="305" spans="1:14">
      <c r="A305" s="7"/>
      <c r="B305" s="7"/>
      <c r="D305" s="7"/>
      <c r="E305" s="7"/>
      <c r="F305" s="7"/>
      <c r="H305" s="7"/>
      <c r="I305" s="7"/>
      <c r="J305" s="7"/>
      <c r="L305" s="7"/>
      <c r="N305" s="7"/>
    </row>
    <row r="306" spans="1:14">
      <c r="A306" s="7"/>
      <c r="B306" s="7"/>
      <c r="D306" s="7"/>
      <c r="E306" s="7"/>
      <c r="F306" s="7"/>
      <c r="H306" s="7"/>
      <c r="I306" s="7"/>
      <c r="J306" s="7"/>
      <c r="L306" s="7"/>
      <c r="N306" s="7"/>
    </row>
    <row r="307" spans="1:14">
      <c r="A307" s="7"/>
      <c r="B307" s="7"/>
      <c r="D307" s="7"/>
      <c r="E307" s="7"/>
      <c r="F307" s="7"/>
      <c r="H307" s="7"/>
      <c r="I307" s="7"/>
      <c r="J307" s="7"/>
      <c r="L307" s="7"/>
      <c r="N307" s="7"/>
    </row>
    <row r="308" spans="1:14">
      <c r="A308" s="7"/>
      <c r="B308" s="7"/>
      <c r="D308" s="7"/>
      <c r="E308" s="7"/>
      <c r="F308" s="7"/>
      <c r="H308" s="7"/>
      <c r="I308" s="7"/>
      <c r="J308" s="7"/>
      <c r="L308" s="7"/>
      <c r="N308" s="7"/>
    </row>
    <row r="309" spans="1:14">
      <c r="A309" s="7"/>
      <c r="B309" s="7"/>
      <c r="D309" s="7"/>
      <c r="E309" s="7"/>
      <c r="F309" s="7"/>
      <c r="H309" s="7"/>
      <c r="I309" s="7"/>
      <c r="J309" s="7"/>
      <c r="L309" s="7"/>
      <c r="N309" s="7"/>
    </row>
    <row r="310" spans="1:14">
      <c r="A310" s="7"/>
      <c r="B310" s="7"/>
      <c r="D310" s="7"/>
      <c r="E310" s="7"/>
      <c r="F310" s="7"/>
      <c r="H310" s="7"/>
      <c r="I310" s="7"/>
      <c r="J310" s="7"/>
      <c r="L310" s="7"/>
      <c r="N310" s="7"/>
    </row>
    <row r="311" spans="1:14">
      <c r="A311" s="7"/>
      <c r="B311" s="7"/>
      <c r="D311" s="7"/>
      <c r="E311" s="7"/>
      <c r="F311" s="7"/>
      <c r="H311" s="7"/>
      <c r="I311" s="7"/>
      <c r="J311" s="7"/>
      <c r="L311" s="7"/>
      <c r="N311" s="7"/>
    </row>
    <row r="312" spans="1:14">
      <c r="A312" s="7"/>
      <c r="B312" s="7"/>
      <c r="D312" s="7"/>
      <c r="E312" s="7"/>
      <c r="F312" s="7"/>
      <c r="H312" s="7"/>
      <c r="I312" s="7"/>
      <c r="J312" s="7"/>
      <c r="L312" s="7"/>
      <c r="N312" s="7"/>
    </row>
    <row r="313" spans="1:14">
      <c r="A313" s="7"/>
    </row>
    <row r="314" spans="1:14">
      <c r="A314" s="7"/>
    </row>
    <row r="315" spans="1:14">
      <c r="A315" s="7"/>
    </row>
    <row r="316" spans="1:14">
      <c r="A316" s="7"/>
    </row>
    <row r="317" spans="1:14">
      <c r="A317" s="7"/>
    </row>
    <row r="318" spans="1:14">
      <c r="A318" s="7"/>
    </row>
    <row r="319" spans="1:14">
      <c r="A319" s="7"/>
    </row>
    <row r="320" spans="1:14">
      <c r="A320" s="7"/>
    </row>
    <row r="321" spans="1:1">
      <c r="A321" s="7"/>
    </row>
    <row r="322" spans="1:1">
      <c r="A322" s="7"/>
    </row>
    <row r="323" spans="1:1">
      <c r="A323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Spelerslijst</vt:lpstr>
      <vt:lpstr>8 personen</vt:lpstr>
      <vt:lpstr>9 personen</vt:lpstr>
      <vt:lpstr>10 personen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Skippy</cp:lastModifiedBy>
  <dcterms:created xsi:type="dcterms:W3CDTF">2016-11-23T19:27:34Z</dcterms:created>
  <dcterms:modified xsi:type="dcterms:W3CDTF">2016-12-18T18:29:34Z</dcterms:modified>
</cp:coreProperties>
</file>