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arl\PCtuts\wirelma\December laatste ding\28 december\"/>
    </mc:Choice>
  </mc:AlternateContent>
  <bookViews>
    <workbookView xWindow="0" yWindow="0" windowWidth="28800" windowHeight="12300" activeTab="1"/>
  </bookViews>
  <sheets>
    <sheet name="Spelerslijst" sheetId="1" r:id="rId1"/>
    <sheet name="9 personen" sheetId="2" r:id="rId2"/>
    <sheet name="Blad3" sheetId="3" r:id="rId3"/>
  </sheets>
  <calcPr calcId="162913"/>
</workbook>
</file>

<file path=xl/calcChain.xml><?xml version="1.0" encoding="utf-8"?>
<calcChain xmlns="http://schemas.openxmlformats.org/spreadsheetml/2006/main">
  <c r="L40" i="2" l="1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N28" i="2" l="1"/>
  <c r="N26" i="2"/>
  <c r="N27" i="2"/>
  <c r="N29" i="2"/>
  <c r="N30" i="2"/>
  <c r="N25" i="2"/>
  <c r="N23" i="2"/>
  <c r="N24" i="2"/>
  <c r="N22" i="2"/>
  <c r="Q22" i="2" l="1"/>
  <c r="P22" i="2"/>
  <c r="Q30" i="2"/>
  <c r="P30" i="2"/>
  <c r="Q28" i="2"/>
  <c r="P28" i="2"/>
  <c r="Q24" i="2"/>
  <c r="P24" i="2"/>
  <c r="Q29" i="2"/>
  <c r="P29" i="2"/>
  <c r="Q23" i="2"/>
  <c r="P23" i="2"/>
  <c r="Q27" i="2"/>
  <c r="P27" i="2"/>
  <c r="Q25" i="2"/>
  <c r="P25" i="2"/>
  <c r="Q26" i="2"/>
  <c r="P26" i="2"/>
  <c r="H9" i="2"/>
  <c r="C14" i="2"/>
  <c r="G14" i="2" s="1"/>
  <c r="C18" i="2"/>
  <c r="G18" i="2" s="1"/>
  <c r="C32" i="2"/>
  <c r="G32" i="2" s="1"/>
  <c r="C36" i="2"/>
  <c r="G36" i="2" s="1"/>
  <c r="H23" i="2"/>
  <c r="H27" i="2"/>
  <c r="M40" i="2"/>
  <c r="M31" i="2"/>
  <c r="M21" i="2"/>
  <c r="M13" i="2"/>
  <c r="C10" i="2"/>
  <c r="G10" i="2" s="1"/>
  <c r="H14" i="2"/>
  <c r="C19" i="2"/>
  <c r="G19" i="2" s="1"/>
  <c r="H24" i="2"/>
  <c r="C29" i="2"/>
  <c r="G29" i="2" s="1"/>
  <c r="H34" i="2"/>
  <c r="C39" i="2"/>
  <c r="G39" i="2" s="1"/>
  <c r="M38" i="2"/>
  <c r="M30" i="2"/>
  <c r="C33" i="2"/>
  <c r="G33" i="2" s="1"/>
  <c r="C31" i="2"/>
  <c r="G31" i="2" s="1"/>
  <c r="H28" i="2"/>
  <c r="M20" i="2"/>
  <c r="M12" i="2"/>
  <c r="C11" i="2"/>
  <c r="G11" i="2" s="1"/>
  <c r="H15" i="2"/>
  <c r="H19" i="2"/>
  <c r="C23" i="2"/>
  <c r="G23" i="2" s="1"/>
  <c r="C28" i="2"/>
  <c r="G28" i="2" s="1"/>
  <c r="H33" i="2"/>
  <c r="C38" i="2"/>
  <c r="G38" i="2" s="1"/>
  <c r="M35" i="2"/>
  <c r="M26" i="2"/>
  <c r="M16" i="2"/>
  <c r="M8" i="2"/>
  <c r="M7" i="2"/>
  <c r="C12" i="2"/>
  <c r="G12" i="2" s="1"/>
  <c r="H16" i="2"/>
  <c r="C20" i="2"/>
  <c r="G20" i="2" s="1"/>
  <c r="C24" i="2"/>
  <c r="G24" i="2" s="1"/>
  <c r="H32" i="2"/>
  <c r="C37" i="2"/>
  <c r="G37" i="2" s="1"/>
  <c r="M34" i="2"/>
  <c r="M25" i="2"/>
  <c r="M17" i="2"/>
  <c r="C13" i="2"/>
  <c r="G13" i="2" s="1"/>
  <c r="H17" i="2"/>
  <c r="C21" i="2"/>
  <c r="G21" i="2" s="1"/>
  <c r="H25" i="2"/>
  <c r="H29" i="2"/>
  <c r="H37" i="2"/>
  <c r="M32" i="2"/>
  <c r="M23" i="2"/>
  <c r="M14" i="2"/>
  <c r="M5" i="2"/>
  <c r="H13" i="2"/>
  <c r="H18" i="2"/>
  <c r="C22" i="2"/>
  <c r="G22" i="2" s="1"/>
  <c r="H26" i="2"/>
  <c r="C30" i="2"/>
  <c r="G30" i="2" s="1"/>
  <c r="C34" i="2"/>
  <c r="G34" i="2" s="1"/>
  <c r="H38" i="2"/>
  <c r="M36" i="2"/>
  <c r="M27" i="2"/>
  <c r="M19" i="2"/>
  <c r="M9" i="2"/>
  <c r="M18" i="2"/>
  <c r="M6" i="2"/>
  <c r="M15" i="2"/>
  <c r="M24" i="2"/>
  <c r="M33" i="2"/>
  <c r="H39" i="2"/>
  <c r="H35" i="2"/>
  <c r="H22" i="2"/>
  <c r="H12" i="2"/>
  <c r="C27" i="2"/>
  <c r="G27" i="2" s="1"/>
  <c r="C17" i="2"/>
  <c r="G17" i="2" s="1"/>
  <c r="M37" i="2"/>
  <c r="M28" i="2"/>
  <c r="M11" i="2"/>
  <c r="M10" i="2"/>
  <c r="M22" i="2"/>
  <c r="M29" i="2"/>
  <c r="M39" i="2"/>
  <c r="H36" i="2"/>
  <c r="C40" i="2"/>
  <c r="G40" i="2" s="1"/>
  <c r="H31" i="2"/>
  <c r="C26" i="2"/>
  <c r="G26" i="2" s="1"/>
  <c r="H21" i="2"/>
  <c r="C16" i="2"/>
  <c r="G16" i="2" s="1"/>
  <c r="H11" i="2"/>
  <c r="H8" i="2"/>
  <c r="H7" i="2"/>
  <c r="H6" i="2"/>
  <c r="H5" i="2"/>
  <c r="C9" i="2"/>
  <c r="G9" i="2" s="1"/>
  <c r="C8" i="2"/>
  <c r="G8" i="2" s="1"/>
  <c r="C7" i="2"/>
  <c r="G7" i="2" s="1"/>
  <c r="C6" i="2"/>
  <c r="G6" i="2" s="1"/>
  <c r="H40" i="2"/>
  <c r="C35" i="2"/>
  <c r="G35" i="2" s="1"/>
  <c r="H30" i="2"/>
  <c r="C25" i="2"/>
  <c r="G25" i="2" s="1"/>
  <c r="H20" i="2"/>
  <c r="C15" i="2"/>
  <c r="G15" i="2" s="1"/>
  <c r="H10" i="2"/>
  <c r="C5" i="2"/>
  <c r="G5" i="2" l="1"/>
  <c r="O23" i="2"/>
  <c r="S27" i="2"/>
  <c r="O26" i="2"/>
  <c r="S26" i="2"/>
  <c r="O22" i="2"/>
  <c r="S23" i="2"/>
  <c r="O27" i="2"/>
  <c r="O30" i="2"/>
  <c r="S30" i="2"/>
  <c r="S24" i="2"/>
  <c r="O25" i="2"/>
  <c r="O28" i="2"/>
  <c r="S28" i="2"/>
  <c r="O24" i="2"/>
  <c r="S22" i="2"/>
  <c r="S25" i="2"/>
  <c r="O29" i="2"/>
  <c r="S29" i="2"/>
  <c r="E45" i="2"/>
  <c r="E46" i="2"/>
  <c r="E47" i="2"/>
  <c r="E48" i="2"/>
  <c r="E49" i="2"/>
  <c r="E50" i="2"/>
  <c r="E43" i="2"/>
  <c r="E51" i="2"/>
  <c r="E44" i="2"/>
  <c r="D47" i="2"/>
  <c r="D43" i="2"/>
  <c r="D48" i="2"/>
  <c r="D49" i="2"/>
  <c r="D50" i="2"/>
  <c r="D46" i="2"/>
  <c r="D51" i="2"/>
  <c r="D44" i="2"/>
  <c r="D45" i="2"/>
  <c r="R23" i="2" l="1"/>
  <c r="R25" i="2"/>
  <c r="R27" i="2"/>
  <c r="R24" i="2"/>
  <c r="R22" i="2"/>
  <c r="R29" i="2"/>
  <c r="R30" i="2"/>
  <c r="R26" i="2"/>
  <c r="R28" i="2"/>
</calcChain>
</file>

<file path=xl/sharedStrings.xml><?xml version="1.0" encoding="utf-8"?>
<sst xmlns="http://schemas.openxmlformats.org/spreadsheetml/2006/main" count="39" uniqueCount="30">
  <si>
    <t>speler 9</t>
  </si>
  <si>
    <t>speler 8</t>
  </si>
  <si>
    <t>speler 7</t>
  </si>
  <si>
    <t>speler 6</t>
  </si>
  <si>
    <t>speler 5</t>
  </si>
  <si>
    <t>speler 4</t>
  </si>
  <si>
    <t>speler 3</t>
  </si>
  <si>
    <t>speler 2</t>
  </si>
  <si>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</si>
  <si>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</si>
  <si>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</si>
  <si>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</si>
  <si>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</si>
  <si>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</si>
  <si>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</si>
  <si>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</si>
  <si>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</si>
  <si>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</si>
  <si>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</t>
  </si>
  <si>
    <t xml:space="preserve">Wedstrijdschema Buurtkamer Heujmansbelt </t>
  </si>
  <si>
    <t>9 personen</t>
  </si>
  <si>
    <t xml:space="preserve">nr. </t>
  </si>
  <si>
    <t>datum</t>
  </si>
  <si>
    <t>arbiter</t>
  </si>
  <si>
    <t>Spelers</t>
  </si>
  <si>
    <t>Aantal wedstrijden</t>
  </si>
  <si>
    <t>Punten</t>
  </si>
  <si>
    <t>Caramboles</t>
  </si>
  <si>
    <t>Beurten</t>
  </si>
  <si>
    <t>Gemiddelde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</si>
</sst>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3]d/m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B12"/>
  <sheetViews>
    <sheetView workbookViewId="0">
      <selection activeCell="B4" sqref="B4"/>
    </sheetView>
  </sheetViews>
  <sheetFormatPr defaultRowHeight="15" x14ac:dyDescent="0.25"/>
  <sheetData>
    <row r="1" spans="1:2" x14ac:dyDescent="0.25">
      <c r="A1" t="s">
        <v>8</v>
      </c>
    </row>
    <row r="4" spans="1:2" x14ac:dyDescent="0.25">
      <c r="A4" t="s">
        <v>9</v>
      </c>
      <c r="B4" t="s">
        <v>18</v>
      </c>
    </row>
    <row r="5" spans="1:2" x14ac:dyDescent="0.25">
      <c r="A5" t="s">
        <v>10</v>
      </c>
      <c r="B5" t="s">
        <v>7</v>
      </c>
    </row>
    <row r="6" spans="1:2" x14ac:dyDescent="0.25">
      <c r="A6" t="s">
        <v>11</v>
      </c>
      <c r="B6" t="s">
        <v>6</v>
      </c>
    </row>
    <row r="7" spans="1:2" x14ac:dyDescent="0.25">
      <c r="A7" t="s">
        <v>12</v>
      </c>
      <c r="B7" t="s">
        <v>5</v>
      </c>
    </row>
    <row r="8" spans="1:2" x14ac:dyDescent="0.25">
      <c r="A8" t="s">
        <v>13</v>
      </c>
      <c r="B8" t="s">
        <v>4</v>
      </c>
    </row>
    <row r="9" spans="1:2" x14ac:dyDescent="0.25">
      <c r="A9" t="s">
        <v>14</v>
      </c>
      <c r="B9" t="s">
        <v>3</v>
      </c>
    </row>
    <row r="10" spans="1:2" x14ac:dyDescent="0.25">
      <c r="A10" t="s">
        <v>15</v>
      </c>
      <c r="B10" t="s">
        <v>2</v>
      </c>
    </row>
    <row r="11" spans="1:2" x14ac:dyDescent="0.25">
      <c r="A11" t="s">
        <v>16</v>
      </c>
      <c r="B11" t="s">
        <v>1</v>
      </c>
    </row>
    <row r="12" spans="1:2" x14ac:dyDescent="0.25">
      <c r="A12" t="s">
        <v>17</v>
      </c>
      <c r="B1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AB51"/>
  <sheetViews>
    <sheetView tabSelected="1" workbookViewId="0">
      <selection activeCell="N9" sqref="N9"/>
    </sheetView>
  </sheetViews>
  <sheetFormatPr defaultRowHeight="15" x14ac:dyDescent="0.25"/>
  <cols>
    <col min="1" max="1" width="3.42578125" bestFit="1" customWidth="1"/>
    <col min="2" max="2" width="9.5703125" bestFit="1" customWidth="1"/>
    <col min="3" max="3" width="12.5703125" customWidth="1"/>
    <col min="4" max="6" width="3.85546875" customWidth="1"/>
    <col min="7" max="7" width="3.85546875" hidden="1" customWidth="1"/>
    <col min="9" max="11" width="3.85546875" customWidth="1"/>
    <col min="12" max="12" width="3.85546875" hidden="1" customWidth="1"/>
    <col min="13" max="13" width="12.5703125" style="1" customWidth="1"/>
    <col min="14" max="14" width="24.85546875" style="4" customWidth="1"/>
    <col min="15" max="15" width="18.140625" style="4" bestFit="1" customWidth="1"/>
    <col min="16" max="16" width="11.42578125" style="9" bestFit="1" customWidth="1"/>
    <col min="17" max="17" width="7.85546875" style="9" customWidth="1"/>
    <col min="18" max="18" width="12" style="9" bestFit="1" customWidth="1"/>
    <col min="19" max="19" width="7.42578125" style="4" bestFit="1" customWidth="1"/>
    <col min="20" max="20" width="5.85546875" style="4" customWidth="1"/>
    <col min="21" max="21" width="7.42578125" style="4" bestFit="1" customWidth="1"/>
    <col min="24" max="24" width="9.85546875" bestFit="1" customWidth="1"/>
    <col min="25" max="25" width="9.42578125" bestFit="1" customWidth="1"/>
    <col min="26" max="26" width="6.85546875" bestFit="1" customWidth="1"/>
    <col min="27" max="27" width="9.5703125" bestFit="1" customWidth="1"/>
    <col min="28" max="28" width="9.28515625" bestFit="1" customWidth="1"/>
  </cols>
  <sheetData>
    <row r="1" spans="1:28" x14ac:dyDescent="0.25">
      <c r="A1" s="13" t="s">
        <v>19</v>
      </c>
      <c r="B1" s="13"/>
      <c r="C1" s="13"/>
      <c r="D1" s="13"/>
      <c r="E1" s="13"/>
    </row>
    <row r="2" spans="1:28" x14ac:dyDescent="0.25">
      <c r="A2" s="13" t="s">
        <v>20</v>
      </c>
      <c r="B2" s="13"/>
    </row>
    <row r="4" spans="1:28" x14ac:dyDescent="0.25">
      <c r="A4" t="s">
        <v>21</v>
      </c>
      <c r="B4" s="1" t="s">
        <v>22</v>
      </c>
      <c r="M4" s="1" t="s">
        <v>23</v>
      </c>
      <c r="X4" s="6"/>
      <c r="Y4" s="6"/>
      <c r="Z4" s="6"/>
      <c r="AA4" s="6"/>
      <c r="AB4" s="11"/>
    </row>
    <row r="5" spans="1:28" x14ac:dyDescent="0.25">
      <c r="A5" s="1">
        <v>1</v>
      </c>
      <c r="B5" s="2">
        <v>42711</v>
      </c>
      <c r="C5" t="str">
        <f>Spelerslijst!$B$4</f>
        <v>speler 1</v>
      </c>
      <c r="D5">
        <v>25</v>
      </c>
      <c r="E5">
        <v>6</v>
      </c>
      <c r="F5">
        <v>1</v>
      </c>
      <c r="G5">
        <f>(E5&gt;=1)*(C5&gt;=1)</f>
        <v>1</v>
      </c>
      <c r="H5" t="str">
        <f>Spelerslijst!$B$12</f>
        <v>speler 9</v>
      </c>
      <c r="I5">
        <v>40</v>
      </c>
      <c r="J5">
        <v>20</v>
      </c>
      <c r="K5">
        <v>6</v>
      </c>
      <c r="L5">
        <f>(H5&gt;=1)*(K5&gt;=1)</f>
        <v>1</v>
      </c>
      <c r="M5" s="1" t="str">
        <f>Spelerslijst!$B$8</f>
        <v>speler 5</v>
      </c>
      <c r="O5"/>
      <c r="P5"/>
      <c r="Q5"/>
      <c r="R5"/>
      <c r="Y5" s="6"/>
      <c r="Z5" s="6"/>
      <c r="AA5" s="7"/>
      <c r="AB5" s="11"/>
    </row>
    <row r="6" spans="1:28" x14ac:dyDescent="0.25">
      <c r="A6" s="1">
        <v>2</v>
      </c>
      <c r="B6" s="2">
        <v>42711</v>
      </c>
      <c r="C6" s="3" t="str">
        <f>Spelerslijst!$B$5</f>
        <v>speler 2</v>
      </c>
      <c r="D6" s="3">
        <v>24</v>
      </c>
      <c r="E6">
        <v>7</v>
      </c>
      <c r="F6" s="3">
        <v>2</v>
      </c>
      <c r="G6">
        <f t="shared" ref="G6:G40" si="0">(E6&gt;=1)*(C6&gt;=1)</f>
        <v>1</v>
      </c>
      <c r="H6" t="str">
        <f>Spelerslijst!$B$11</f>
        <v>speler 8</v>
      </c>
      <c r="I6">
        <v>10</v>
      </c>
      <c r="J6">
        <v>15</v>
      </c>
      <c r="K6">
        <v>7</v>
      </c>
      <c r="L6">
        <f t="shared" ref="L6:L40" si="1">(H6&gt;=1)*(K6&gt;=1)</f>
        <v>1</v>
      </c>
      <c r="M6" s="1" t="str">
        <f>Spelerslijst!$B$6</f>
        <v>speler 3</v>
      </c>
      <c r="N6" s="5"/>
      <c r="O6"/>
      <c r="P6"/>
      <c r="Q6"/>
      <c r="R6"/>
      <c r="Y6" s="6"/>
      <c r="Z6" s="6"/>
      <c r="AA6" s="7"/>
      <c r="AB6" s="11"/>
    </row>
    <row r="7" spans="1:28" x14ac:dyDescent="0.25">
      <c r="A7" s="1">
        <v>3</v>
      </c>
      <c r="B7" s="2">
        <v>42711</v>
      </c>
      <c r="C7" t="str">
        <f>Spelerslijst!$B$6</f>
        <v>speler 3</v>
      </c>
      <c r="D7">
        <v>23</v>
      </c>
      <c r="E7">
        <v>8</v>
      </c>
      <c r="F7">
        <v>2</v>
      </c>
      <c r="G7">
        <f t="shared" si="0"/>
        <v>1</v>
      </c>
      <c r="H7" t="str">
        <f>Spelerslijst!$B$10</f>
        <v>speler 7</v>
      </c>
      <c r="I7">
        <v>20</v>
      </c>
      <c r="J7">
        <v>10</v>
      </c>
      <c r="K7">
        <v>8</v>
      </c>
      <c r="L7">
        <f t="shared" si="1"/>
        <v>1</v>
      </c>
      <c r="M7" s="1" t="str">
        <f>Spelerslijst!$B$9</f>
        <v>speler 6</v>
      </c>
      <c r="N7" s="5"/>
      <c r="O7"/>
      <c r="P7"/>
      <c r="Q7"/>
      <c r="R7"/>
      <c r="Y7" s="6"/>
      <c r="Z7" s="6"/>
      <c r="AA7" s="7"/>
      <c r="AB7" s="11"/>
    </row>
    <row r="8" spans="1:28" x14ac:dyDescent="0.25">
      <c r="A8" s="1">
        <v>4</v>
      </c>
      <c r="B8" s="2">
        <v>42711</v>
      </c>
      <c r="C8" t="str">
        <f>Spelerslijst!$B$7</f>
        <v>speler 4</v>
      </c>
      <c r="D8" s="3">
        <v>22</v>
      </c>
      <c r="E8">
        <v>9</v>
      </c>
      <c r="F8" s="3">
        <v>1</v>
      </c>
      <c r="G8">
        <f t="shared" si="0"/>
        <v>1</v>
      </c>
      <c r="H8" t="str">
        <f>Spelerslijst!$B$9</f>
        <v>speler 6</v>
      </c>
      <c r="I8">
        <v>30</v>
      </c>
      <c r="J8">
        <v>5</v>
      </c>
      <c r="K8">
        <v>4</v>
      </c>
      <c r="L8">
        <f t="shared" si="1"/>
        <v>1</v>
      </c>
      <c r="M8" s="1" t="str">
        <f>Spelerslijst!$B$10</f>
        <v>speler 7</v>
      </c>
      <c r="N8" s="5"/>
      <c r="O8"/>
      <c r="P8"/>
      <c r="Q8"/>
      <c r="R8"/>
      <c r="Y8" s="6"/>
      <c r="Z8" s="6"/>
      <c r="AA8" s="7"/>
      <c r="AB8" s="11"/>
    </row>
    <row r="9" spans="1:28" x14ac:dyDescent="0.25">
      <c r="A9" s="1">
        <v>5</v>
      </c>
      <c r="B9" s="2">
        <v>42711</v>
      </c>
      <c r="C9" t="str">
        <f>Spelerslijst!$B$8</f>
        <v>speler 5</v>
      </c>
      <c r="D9" s="3">
        <v>23</v>
      </c>
      <c r="E9">
        <v>10</v>
      </c>
      <c r="F9" s="3">
        <v>1</v>
      </c>
      <c r="G9">
        <f t="shared" si="0"/>
        <v>1</v>
      </c>
      <c r="H9" t="str">
        <f>Spelerslijst!$B$12</f>
        <v>speler 9</v>
      </c>
      <c r="I9">
        <v>25</v>
      </c>
      <c r="J9">
        <v>2</v>
      </c>
      <c r="K9">
        <v>7</v>
      </c>
      <c r="L9">
        <f t="shared" si="1"/>
        <v>1</v>
      </c>
      <c r="M9" s="1" t="str">
        <f>Spelerslijst!$B$7</f>
        <v>speler 4</v>
      </c>
      <c r="N9" s="5"/>
      <c r="O9"/>
      <c r="P9"/>
      <c r="Q9"/>
      <c r="R9"/>
      <c r="Y9" s="6"/>
      <c r="Z9" s="6"/>
      <c r="AA9" s="7"/>
      <c r="AB9" s="11"/>
    </row>
    <row r="10" spans="1:28" x14ac:dyDescent="0.25">
      <c r="A10" s="1">
        <v>6</v>
      </c>
      <c r="B10" s="2">
        <v>42718</v>
      </c>
      <c r="C10" t="str">
        <f>Spelerslijst!$B$11</f>
        <v>speler 8</v>
      </c>
      <c r="G10">
        <f t="shared" si="0"/>
        <v>0</v>
      </c>
      <c r="H10" t="str">
        <f>Spelerslijst!$B$4</f>
        <v>speler 1</v>
      </c>
      <c r="L10">
        <f t="shared" si="1"/>
        <v>0</v>
      </c>
      <c r="M10" s="1" t="str">
        <f>Spelerslijst!$B$5</f>
        <v>speler 2</v>
      </c>
      <c r="N10" s="5"/>
      <c r="O10"/>
      <c r="P10"/>
      <c r="Q10"/>
      <c r="R10"/>
      <c r="Y10" s="6"/>
      <c r="Z10" s="6"/>
      <c r="AA10" s="7"/>
      <c r="AB10" s="11"/>
    </row>
    <row r="11" spans="1:28" x14ac:dyDescent="0.25">
      <c r="A11" s="1">
        <v>7</v>
      </c>
      <c r="B11" s="2">
        <v>42718</v>
      </c>
      <c r="C11" t="str">
        <f>Spelerslijst!$B$10</f>
        <v>speler 7</v>
      </c>
      <c r="F11" s="3"/>
      <c r="G11">
        <f t="shared" si="0"/>
        <v>0</v>
      </c>
      <c r="H11" t="str">
        <f>Spelerslijst!$B$5</f>
        <v>speler 2</v>
      </c>
      <c r="L11">
        <f t="shared" si="1"/>
        <v>0</v>
      </c>
      <c r="M11" s="1" t="str">
        <f>Spelerslijst!$B$4</f>
        <v>speler 1</v>
      </c>
      <c r="N11" s="5"/>
      <c r="O11"/>
      <c r="P11"/>
      <c r="Q11"/>
      <c r="R11"/>
      <c r="Y11" s="6"/>
      <c r="Z11" s="6"/>
      <c r="AA11" s="7"/>
      <c r="AB11" s="11"/>
    </row>
    <row r="12" spans="1:28" x14ac:dyDescent="0.25">
      <c r="A12" s="1">
        <v>8</v>
      </c>
      <c r="B12" s="2">
        <v>42718</v>
      </c>
      <c r="C12" t="str">
        <f>Spelerslijst!$B$9</f>
        <v>speler 6</v>
      </c>
      <c r="G12">
        <f t="shared" si="0"/>
        <v>0</v>
      </c>
      <c r="H12" t="str">
        <f>Spelerslijst!$B$6</f>
        <v>speler 3</v>
      </c>
      <c r="L12">
        <f t="shared" si="1"/>
        <v>0</v>
      </c>
      <c r="M12" s="1" t="str">
        <f>Spelerslijst!$B$11</f>
        <v>speler 8</v>
      </c>
      <c r="N12" s="5"/>
      <c r="O12"/>
      <c r="P12"/>
      <c r="Q12"/>
      <c r="R12"/>
      <c r="Y12" s="6"/>
      <c r="Z12" s="6"/>
      <c r="AA12" s="7"/>
      <c r="AB12" s="11"/>
    </row>
    <row r="13" spans="1:28" x14ac:dyDescent="0.25">
      <c r="A13" s="1">
        <v>9</v>
      </c>
      <c r="B13" s="2">
        <v>42718</v>
      </c>
      <c r="C13" t="str">
        <f>Spelerslijst!$B$8</f>
        <v>speler 5</v>
      </c>
      <c r="F13" s="3"/>
      <c r="G13">
        <f t="shared" si="0"/>
        <v>0</v>
      </c>
      <c r="H13" t="str">
        <f>Spelerslijst!$B$7</f>
        <v>speler 4</v>
      </c>
      <c r="L13">
        <f t="shared" si="1"/>
        <v>0</v>
      </c>
      <c r="M13" s="1" t="str">
        <f>Spelerslijst!$B$12</f>
        <v>speler 9</v>
      </c>
      <c r="N13" s="5"/>
      <c r="O13"/>
      <c r="P13"/>
      <c r="Q13"/>
      <c r="R13"/>
      <c r="Y13" s="6"/>
      <c r="Z13" s="6"/>
      <c r="AA13" s="7"/>
      <c r="AB13" s="11"/>
    </row>
    <row r="14" spans="1:28" x14ac:dyDescent="0.25">
      <c r="A14" s="1">
        <v>10</v>
      </c>
      <c r="B14" s="2">
        <v>42718</v>
      </c>
      <c r="C14" t="str">
        <f>Spelerslijst!$B$12</f>
        <v>speler 9</v>
      </c>
      <c r="G14">
        <f t="shared" si="0"/>
        <v>0</v>
      </c>
      <c r="H14" t="str">
        <f>Spelerslijst!$B$11</f>
        <v>speler 8</v>
      </c>
      <c r="L14">
        <f t="shared" si="1"/>
        <v>0</v>
      </c>
      <c r="M14" s="1" t="str">
        <f>Spelerslijst!$B$8</f>
        <v>speler 5</v>
      </c>
      <c r="AB14" s="12"/>
    </row>
    <row r="15" spans="1:28" x14ac:dyDescent="0.25">
      <c r="A15" s="1">
        <v>11</v>
      </c>
      <c r="B15" s="2"/>
      <c r="C15" t="str">
        <f>Spelerslijst!$B$4</f>
        <v>speler 1</v>
      </c>
      <c r="G15">
        <f t="shared" si="0"/>
        <v>0</v>
      </c>
      <c r="H15" t="str">
        <f>Spelerslijst!$B$10</f>
        <v>speler 7</v>
      </c>
      <c r="L15">
        <f t="shared" si="1"/>
        <v>0</v>
      </c>
      <c r="M15" s="1" t="str">
        <f>Spelerslijst!$B$6</f>
        <v>speler 3</v>
      </c>
      <c r="AB15" s="12"/>
    </row>
    <row r="16" spans="1:28" x14ac:dyDescent="0.25">
      <c r="A16" s="1">
        <v>12</v>
      </c>
      <c r="B16" s="2"/>
      <c r="C16" t="str">
        <f>Spelerslijst!$B$5</f>
        <v>speler 2</v>
      </c>
      <c r="G16">
        <f t="shared" si="0"/>
        <v>0</v>
      </c>
      <c r="H16" t="str">
        <f>Spelerslijst!$B$9</f>
        <v>speler 6</v>
      </c>
      <c r="L16">
        <f t="shared" si="1"/>
        <v>0</v>
      </c>
      <c r="M16" s="1" t="str">
        <f>Spelerslijst!$B$10</f>
        <v>speler 7</v>
      </c>
    </row>
    <row r="17" spans="1:21" x14ac:dyDescent="0.25">
      <c r="A17" s="1">
        <v>13</v>
      </c>
      <c r="B17" s="2"/>
      <c r="C17" t="str">
        <f>Spelerslijst!$B$6</f>
        <v>speler 3</v>
      </c>
      <c r="G17">
        <f t="shared" si="0"/>
        <v>0</v>
      </c>
      <c r="H17" t="str">
        <f>Spelerslijst!$B$8</f>
        <v>speler 5</v>
      </c>
      <c r="L17">
        <f t="shared" si="1"/>
        <v>0</v>
      </c>
      <c r="M17" s="1" t="str">
        <f>Spelerslijst!$B$9</f>
        <v>speler 6</v>
      </c>
    </row>
    <row r="18" spans="1:21" x14ac:dyDescent="0.25">
      <c r="A18" s="1">
        <v>14</v>
      </c>
      <c r="B18" s="2"/>
      <c r="C18" t="str">
        <f>Spelerslijst!$B$12</f>
        <v>speler 9</v>
      </c>
      <c r="G18">
        <f t="shared" si="0"/>
        <v>0</v>
      </c>
      <c r="H18" t="str">
        <f>Spelerslijst!$B$7</f>
        <v>speler 4</v>
      </c>
      <c r="L18">
        <f t="shared" si="1"/>
        <v>0</v>
      </c>
      <c r="M18" s="1" t="str">
        <f>Spelerslijst!$B$4</f>
        <v>speler 1</v>
      </c>
    </row>
    <row r="19" spans="1:21" x14ac:dyDescent="0.25">
      <c r="A19" s="1">
        <v>15</v>
      </c>
      <c r="B19" s="2"/>
      <c r="C19" t="str">
        <f>Spelerslijst!$B$11</f>
        <v>speler 8</v>
      </c>
      <c r="G19">
        <f t="shared" si="0"/>
        <v>0</v>
      </c>
      <c r="H19" t="str">
        <f>Spelerslijst!$B$10</f>
        <v>speler 7</v>
      </c>
      <c r="L19">
        <f t="shared" si="1"/>
        <v>0</v>
      </c>
      <c r="M19" s="1" t="str">
        <f>Spelerslijst!$B$7</f>
        <v>speler 4</v>
      </c>
    </row>
    <row r="20" spans="1:21" x14ac:dyDescent="0.25">
      <c r="A20" s="1">
        <v>16</v>
      </c>
      <c r="B20" s="2"/>
      <c r="C20" t="str">
        <f>Spelerslijst!$B$9</f>
        <v>speler 6</v>
      </c>
      <c r="G20">
        <f t="shared" si="0"/>
        <v>0</v>
      </c>
      <c r="H20" t="str">
        <f>Spelerslijst!$B$4</f>
        <v>speler 1</v>
      </c>
      <c r="L20">
        <f t="shared" si="1"/>
        <v>0</v>
      </c>
      <c r="M20" s="1" t="str">
        <f>Spelerslijst!$B$11</f>
        <v>speler 8</v>
      </c>
    </row>
    <row r="21" spans="1:21" x14ac:dyDescent="0.25">
      <c r="A21" s="1">
        <v>17</v>
      </c>
      <c r="B21" s="2"/>
      <c r="C21" t="str">
        <f>Spelerslijst!$B$8</f>
        <v>speler 5</v>
      </c>
      <c r="G21">
        <f t="shared" si="0"/>
        <v>0</v>
      </c>
      <c r="H21" t="str">
        <f>Spelerslijst!$B$5</f>
        <v>speler 2</v>
      </c>
      <c r="L21">
        <f t="shared" si="1"/>
        <v>0</v>
      </c>
      <c r="M21" s="1" t="str">
        <f>Spelerslijst!$B$12</f>
        <v>speler 9</v>
      </c>
      <c r="N21" s="4" t="s">
        <v>24</v>
      </c>
      <c r="O21" s="4" t="s">
        <v>25</v>
      </c>
      <c r="P21" s="9" t="s">
        <v>27</v>
      </c>
      <c r="Q21" s="9" t="s">
        <v>28</v>
      </c>
      <c r="R21" s="9" t="s">
        <v>29</v>
      </c>
      <c r="S21" s="4" t="s">
        <v>26</v>
      </c>
    </row>
    <row r="22" spans="1:21" x14ac:dyDescent="0.25">
      <c r="A22" s="1">
        <v>18</v>
      </c>
      <c r="B22" s="2"/>
      <c r="C22" t="str">
        <f>Spelerslijst!$B$7</f>
        <v>speler 4</v>
      </c>
      <c r="G22">
        <f t="shared" si="0"/>
        <v>0</v>
      </c>
      <c r="H22" t="str">
        <f>Spelerslijst!$B$6</f>
        <v>speler 3</v>
      </c>
      <c r="L22">
        <f t="shared" si="1"/>
        <v>0</v>
      </c>
      <c r="M22" s="1" t="str">
        <f>Spelerslijst!$B$5</f>
        <v>speler 2</v>
      </c>
      <c r="N22" s="4" t="str">
        <f>Spelerslijst!B12</f>
        <v>speler 9</v>
      </c>
      <c r="O22" s="4">
        <f t="shared" ref="O22:O30" si="2">SUMIF($C$5:$C$34,N22,$G$5:$G$34)+SUMIF($H$5:$H$34,N22,$L$5:$L$34)</f>
        <v>2</v>
      </c>
      <c r="P22" s="9">
        <f t="shared" ref="P22:P30" si="3">SUMIF($C$5:$C$40,N22,$D$5:$D$40)+SUMIF($H$5:$H$40,N22,$I$5:$I$40)</f>
        <v>65</v>
      </c>
      <c r="Q22" s="9">
        <f t="shared" ref="Q22:Q30" si="4">SUMIF($C$5:$C$40,N22,$E$5:$E$40)+SUMIF($H$5:$H$40,N22,$J$5:$J$40)</f>
        <v>22</v>
      </c>
      <c r="R22" s="7">
        <f t="shared" ref="R22:R30" si="5">P22/Q22</f>
        <v>2.9545454545454546</v>
      </c>
      <c r="S22" s="4">
        <f t="shared" ref="S22:S30" si="6">SUMIF($C$5:$C$40,N22,$F$5:$F$40)+SUMIF($H$5:$H$40,N22,$K$5:$K$40)</f>
        <v>13</v>
      </c>
    </row>
    <row r="23" spans="1:21" x14ac:dyDescent="0.25">
      <c r="A23" s="1">
        <v>19</v>
      </c>
      <c r="B23" s="2"/>
      <c r="C23" t="str">
        <f>Spelerslijst!$B$10</f>
        <v>speler 7</v>
      </c>
      <c r="G23">
        <f t="shared" si="0"/>
        <v>0</v>
      </c>
      <c r="H23" t="str">
        <f>Spelerslijst!$B$12</f>
        <v>speler 9</v>
      </c>
      <c r="L23">
        <f t="shared" si="1"/>
        <v>0</v>
      </c>
      <c r="M23" s="1" t="str">
        <f>Spelerslijst!$B$8</f>
        <v>speler 5</v>
      </c>
      <c r="N23" s="4" t="str">
        <f>Spelerslijst!B10</f>
        <v>speler 7</v>
      </c>
      <c r="O23" s="9">
        <f t="shared" si="2"/>
        <v>1</v>
      </c>
      <c r="P23" s="10">
        <f t="shared" si="3"/>
        <v>20</v>
      </c>
      <c r="Q23" s="10">
        <f t="shared" si="4"/>
        <v>10</v>
      </c>
      <c r="R23" s="7">
        <f t="shared" si="5"/>
        <v>2</v>
      </c>
      <c r="S23" s="8">
        <f t="shared" si="6"/>
        <v>8</v>
      </c>
      <c r="T23" s="8"/>
      <c r="U23" s="9"/>
    </row>
    <row r="24" spans="1:21" x14ac:dyDescent="0.25">
      <c r="A24" s="1">
        <v>20</v>
      </c>
      <c r="B24" s="2"/>
      <c r="C24" t="str">
        <f>Spelerslijst!$B$9</f>
        <v>speler 6</v>
      </c>
      <c r="G24">
        <f t="shared" si="0"/>
        <v>0</v>
      </c>
      <c r="H24" t="str">
        <f>Spelerslijst!$B$11</f>
        <v>speler 8</v>
      </c>
      <c r="L24">
        <f t="shared" si="1"/>
        <v>0</v>
      </c>
      <c r="M24" s="1" t="str">
        <f>Spelerslijst!$B$6</f>
        <v>speler 3</v>
      </c>
      <c r="N24" s="4" t="str">
        <f>Spelerslijst!B11</f>
        <v>speler 8</v>
      </c>
      <c r="O24" s="9">
        <f t="shared" si="2"/>
        <v>1</v>
      </c>
      <c r="P24" s="10">
        <f t="shared" si="3"/>
        <v>10</v>
      </c>
      <c r="Q24" s="10">
        <f t="shared" si="4"/>
        <v>15</v>
      </c>
      <c r="R24" s="7">
        <f t="shared" si="5"/>
        <v>0.66666666666666663</v>
      </c>
      <c r="S24" s="8">
        <f t="shared" si="6"/>
        <v>7</v>
      </c>
      <c r="T24" s="8"/>
      <c r="U24" s="9"/>
    </row>
    <row r="25" spans="1:21" x14ac:dyDescent="0.25">
      <c r="A25" s="1">
        <v>21</v>
      </c>
      <c r="B25" s="2"/>
      <c r="C25" t="str">
        <f>Spelerslijst!$B$4</f>
        <v>speler 1</v>
      </c>
      <c r="G25">
        <f t="shared" si="0"/>
        <v>0</v>
      </c>
      <c r="H25" t="str">
        <f>Spelerslijst!$B$8</f>
        <v>speler 5</v>
      </c>
      <c r="L25">
        <f t="shared" si="1"/>
        <v>0</v>
      </c>
      <c r="M25" s="1" t="str">
        <f>Spelerslijst!$B$9</f>
        <v>speler 6</v>
      </c>
      <c r="N25" s="4" t="str">
        <f>Spelerslijst!B9</f>
        <v>speler 6</v>
      </c>
      <c r="O25" s="9">
        <f t="shared" si="2"/>
        <v>1</v>
      </c>
      <c r="P25" s="10">
        <f t="shared" si="3"/>
        <v>30</v>
      </c>
      <c r="Q25" s="10">
        <f t="shared" si="4"/>
        <v>5</v>
      </c>
      <c r="R25" s="7">
        <f t="shared" si="5"/>
        <v>6</v>
      </c>
      <c r="S25" s="8">
        <f t="shared" si="6"/>
        <v>4</v>
      </c>
      <c r="T25" s="8"/>
      <c r="U25" s="9"/>
    </row>
    <row r="26" spans="1:21" x14ac:dyDescent="0.25">
      <c r="A26" s="1">
        <v>22</v>
      </c>
      <c r="B26" s="2"/>
      <c r="C26" t="str">
        <f>Spelerslijst!$B$5</f>
        <v>speler 2</v>
      </c>
      <c r="G26">
        <f t="shared" si="0"/>
        <v>0</v>
      </c>
      <c r="H26" t="str">
        <f>Spelerslijst!$B$7</f>
        <v>speler 4</v>
      </c>
      <c r="L26">
        <f t="shared" si="1"/>
        <v>0</v>
      </c>
      <c r="M26" s="1" t="str">
        <f>Spelerslijst!$B$10</f>
        <v>speler 7</v>
      </c>
      <c r="N26" s="4" t="str">
        <f>Spelerslijst!B5</f>
        <v>speler 2</v>
      </c>
      <c r="O26" s="9">
        <f t="shared" si="2"/>
        <v>1</v>
      </c>
      <c r="P26" s="10">
        <f t="shared" si="3"/>
        <v>24</v>
      </c>
      <c r="Q26" s="10">
        <f t="shared" si="4"/>
        <v>7</v>
      </c>
      <c r="R26" s="7">
        <f t="shared" si="5"/>
        <v>3.4285714285714284</v>
      </c>
      <c r="S26" s="8">
        <f t="shared" si="6"/>
        <v>2</v>
      </c>
      <c r="T26" s="8"/>
      <c r="U26" s="9"/>
    </row>
    <row r="27" spans="1:21" x14ac:dyDescent="0.25">
      <c r="A27" s="1">
        <v>23</v>
      </c>
      <c r="B27" s="2"/>
      <c r="C27" t="str">
        <f>Spelerslijst!$B$6</f>
        <v>speler 3</v>
      </c>
      <c r="G27">
        <f t="shared" si="0"/>
        <v>0</v>
      </c>
      <c r="H27" t="str">
        <f>Spelerslijst!$B$12</f>
        <v>speler 9</v>
      </c>
      <c r="L27">
        <f t="shared" si="1"/>
        <v>0</v>
      </c>
      <c r="M27" s="1" t="str">
        <f>Spelerslijst!$B$7</f>
        <v>speler 4</v>
      </c>
      <c r="N27" s="4" t="str">
        <f>Spelerslijst!B6</f>
        <v>speler 3</v>
      </c>
      <c r="O27" s="9">
        <f t="shared" si="2"/>
        <v>1</v>
      </c>
      <c r="P27" s="10">
        <f t="shared" si="3"/>
        <v>23</v>
      </c>
      <c r="Q27" s="10">
        <f t="shared" si="4"/>
        <v>8</v>
      </c>
      <c r="R27" s="7">
        <f t="shared" si="5"/>
        <v>2.875</v>
      </c>
      <c r="S27" s="8">
        <f t="shared" si="6"/>
        <v>2</v>
      </c>
      <c r="T27" s="8"/>
      <c r="U27" s="9"/>
    </row>
    <row r="28" spans="1:21" x14ac:dyDescent="0.25">
      <c r="A28" s="1">
        <v>24</v>
      </c>
      <c r="B28" s="2"/>
      <c r="C28" t="str">
        <f>Spelerslijst!$B$10</f>
        <v>speler 7</v>
      </c>
      <c r="G28">
        <f t="shared" si="0"/>
        <v>0</v>
      </c>
      <c r="H28" t="str">
        <f>Spelerslijst!$B$9</f>
        <v>speler 6</v>
      </c>
      <c r="L28">
        <f t="shared" si="1"/>
        <v>0</v>
      </c>
      <c r="M28" s="1" t="str">
        <f>Spelerslijst!$B$4</f>
        <v>speler 1</v>
      </c>
      <c r="N28" s="4" t="str">
        <f>Spelerslijst!B4</f>
        <v>speler 1</v>
      </c>
      <c r="O28" s="9">
        <f t="shared" si="2"/>
        <v>1</v>
      </c>
      <c r="P28" s="10">
        <f t="shared" si="3"/>
        <v>25</v>
      </c>
      <c r="Q28" s="10">
        <f t="shared" si="4"/>
        <v>6</v>
      </c>
      <c r="R28" s="7">
        <f t="shared" si="5"/>
        <v>4.166666666666667</v>
      </c>
      <c r="S28" s="8">
        <f t="shared" si="6"/>
        <v>1</v>
      </c>
      <c r="T28" s="8"/>
      <c r="U28" s="9"/>
    </row>
    <row r="29" spans="1:21" x14ac:dyDescent="0.25">
      <c r="A29" s="1">
        <v>25</v>
      </c>
      <c r="B29" s="2"/>
      <c r="C29" t="str">
        <f>Spelerslijst!$B$11</f>
        <v>speler 8</v>
      </c>
      <c r="G29">
        <f t="shared" si="0"/>
        <v>0</v>
      </c>
      <c r="H29" t="str">
        <f>Spelerslijst!$B$8</f>
        <v>speler 5</v>
      </c>
      <c r="L29">
        <f t="shared" si="1"/>
        <v>0</v>
      </c>
      <c r="M29" s="1" t="str">
        <f>Spelerslijst!$B$5</f>
        <v>speler 2</v>
      </c>
      <c r="N29" s="4" t="str">
        <f>Spelerslijst!B7</f>
        <v>speler 4</v>
      </c>
      <c r="O29" s="9">
        <f t="shared" si="2"/>
        <v>1</v>
      </c>
      <c r="P29" s="10">
        <f t="shared" si="3"/>
        <v>22</v>
      </c>
      <c r="Q29" s="10">
        <f t="shared" si="4"/>
        <v>9</v>
      </c>
      <c r="R29" s="7">
        <f t="shared" si="5"/>
        <v>2.4444444444444446</v>
      </c>
      <c r="S29" s="8">
        <f t="shared" si="6"/>
        <v>1</v>
      </c>
      <c r="T29" s="8"/>
      <c r="U29" s="9"/>
    </row>
    <row r="30" spans="1:21" x14ac:dyDescent="0.25">
      <c r="A30" s="1">
        <v>26</v>
      </c>
      <c r="B30" s="2"/>
      <c r="C30" t="str">
        <f>Spelerslijst!$B$7</f>
        <v>speler 4</v>
      </c>
      <c r="G30">
        <f t="shared" si="0"/>
        <v>0</v>
      </c>
      <c r="H30" t="str">
        <f>Spelerslijst!$B$4</f>
        <v>speler 1</v>
      </c>
      <c r="L30">
        <f t="shared" si="1"/>
        <v>0</v>
      </c>
      <c r="M30" s="1" t="str">
        <f>Spelerslijst!$B$11</f>
        <v>speler 8</v>
      </c>
      <c r="N30" s="4" t="str">
        <f>Spelerslijst!B8</f>
        <v>speler 5</v>
      </c>
      <c r="O30" s="9">
        <f t="shared" si="2"/>
        <v>1</v>
      </c>
      <c r="P30" s="10">
        <f t="shared" si="3"/>
        <v>23</v>
      </c>
      <c r="Q30" s="10">
        <f t="shared" si="4"/>
        <v>10</v>
      </c>
      <c r="R30" s="7">
        <f t="shared" si="5"/>
        <v>2.2999999999999998</v>
      </c>
      <c r="S30" s="8">
        <f t="shared" si="6"/>
        <v>1</v>
      </c>
      <c r="T30" s="8"/>
      <c r="U30" s="9"/>
    </row>
    <row r="31" spans="1:21" x14ac:dyDescent="0.25">
      <c r="A31" s="1">
        <v>27</v>
      </c>
      <c r="B31" s="2"/>
      <c r="C31" t="str">
        <f>Spelerslijst!$B$6</f>
        <v>speler 3</v>
      </c>
      <c r="G31">
        <f t="shared" si="0"/>
        <v>0</v>
      </c>
      <c r="H31" t="str">
        <f>Spelerslijst!$B$5</f>
        <v>speler 2</v>
      </c>
      <c r="L31">
        <f t="shared" si="1"/>
        <v>0</v>
      </c>
      <c r="M31" s="1" t="str">
        <f>Spelerslijst!$B$12</f>
        <v>speler 9</v>
      </c>
    </row>
    <row r="32" spans="1:21" x14ac:dyDescent="0.25">
      <c r="A32" s="1">
        <v>28</v>
      </c>
      <c r="B32" s="2"/>
      <c r="C32" t="str">
        <f>Spelerslijst!$B$12</f>
        <v>speler 9</v>
      </c>
      <c r="G32">
        <f t="shared" si="0"/>
        <v>0</v>
      </c>
      <c r="H32" t="str">
        <f>Spelerslijst!$B$9</f>
        <v>speler 6</v>
      </c>
      <c r="L32">
        <f t="shared" si="1"/>
        <v>0</v>
      </c>
      <c r="M32" s="1" t="str">
        <f>Spelerslijst!$B$8</f>
        <v>speler 5</v>
      </c>
    </row>
    <row r="33" spans="1:13" x14ac:dyDescent="0.25">
      <c r="A33" s="1">
        <v>29</v>
      </c>
      <c r="B33" s="2"/>
      <c r="C33" t="str">
        <f>Spelerslijst!$B$8</f>
        <v>speler 5</v>
      </c>
      <c r="G33">
        <f t="shared" si="0"/>
        <v>0</v>
      </c>
      <c r="H33" t="str">
        <f>Spelerslijst!$B$10</f>
        <v>speler 7</v>
      </c>
      <c r="L33">
        <f t="shared" si="1"/>
        <v>0</v>
      </c>
      <c r="M33" s="1" t="str">
        <f>Spelerslijst!$B$6</f>
        <v>speler 3</v>
      </c>
    </row>
    <row r="34" spans="1:13" x14ac:dyDescent="0.25">
      <c r="A34" s="1">
        <v>30</v>
      </c>
      <c r="B34" s="2"/>
      <c r="C34" t="str">
        <f>Spelerslijst!$B$7</f>
        <v>speler 4</v>
      </c>
      <c r="G34">
        <f t="shared" si="0"/>
        <v>0</v>
      </c>
      <c r="H34" t="str">
        <f>Spelerslijst!$B$11</f>
        <v>speler 8</v>
      </c>
      <c r="L34">
        <f t="shared" si="1"/>
        <v>0</v>
      </c>
      <c r="M34" s="1" t="str">
        <f>Spelerslijst!$B$9</f>
        <v>speler 6</v>
      </c>
    </row>
    <row r="35" spans="1:13" x14ac:dyDescent="0.25">
      <c r="A35" s="1">
        <v>31</v>
      </c>
      <c r="B35" s="2"/>
      <c r="C35" t="str">
        <f>Spelerslijst!$B$4</f>
        <v>speler 1</v>
      </c>
      <c r="G35">
        <f t="shared" si="0"/>
        <v>0</v>
      </c>
      <c r="H35" t="str">
        <f>Spelerslijst!$B$6</f>
        <v>speler 3</v>
      </c>
      <c r="L35">
        <f t="shared" si="1"/>
        <v>0</v>
      </c>
      <c r="M35" s="1" t="str">
        <f>Spelerslijst!$B$10</f>
        <v>speler 7</v>
      </c>
    </row>
    <row r="36" spans="1:13" x14ac:dyDescent="0.25">
      <c r="A36" s="1">
        <v>32</v>
      </c>
      <c r="B36" s="2"/>
      <c r="C36" t="str">
        <f>Spelerslijst!$B$12</f>
        <v>speler 9</v>
      </c>
      <c r="G36">
        <f t="shared" si="0"/>
        <v>0</v>
      </c>
      <c r="H36" t="str">
        <f>Spelerslijst!$B$5</f>
        <v>speler 2</v>
      </c>
      <c r="L36">
        <f t="shared" si="1"/>
        <v>0</v>
      </c>
      <c r="M36" s="1" t="str">
        <f>Spelerslijst!$B$7</f>
        <v>speler 4</v>
      </c>
    </row>
    <row r="37" spans="1:13" x14ac:dyDescent="0.25">
      <c r="A37" s="1">
        <v>33</v>
      </c>
      <c r="B37" s="2"/>
      <c r="C37" t="str">
        <f>Spelerslijst!$B$9</f>
        <v>speler 6</v>
      </c>
      <c r="G37">
        <f t="shared" si="0"/>
        <v>0</v>
      </c>
      <c r="H37" t="str">
        <f>Spelerslijst!$B$8</f>
        <v>speler 5</v>
      </c>
      <c r="L37">
        <f t="shared" si="1"/>
        <v>0</v>
      </c>
      <c r="M37" s="1" t="str">
        <f>Spelerslijst!$B$4</f>
        <v>speler 1</v>
      </c>
    </row>
    <row r="38" spans="1:13" x14ac:dyDescent="0.25">
      <c r="A38" s="1">
        <v>34</v>
      </c>
      <c r="B38" s="2"/>
      <c r="C38" t="str">
        <f>Spelerslijst!$B$10</f>
        <v>speler 7</v>
      </c>
      <c r="G38">
        <f t="shared" si="0"/>
        <v>0</v>
      </c>
      <c r="H38" t="str">
        <f>Spelerslijst!$B$7</f>
        <v>speler 4</v>
      </c>
      <c r="L38">
        <f t="shared" si="1"/>
        <v>0</v>
      </c>
      <c r="M38" s="1" t="str">
        <f>Spelerslijst!$B$11</f>
        <v>speler 8</v>
      </c>
    </row>
    <row r="39" spans="1:13" x14ac:dyDescent="0.25">
      <c r="A39" s="1">
        <v>35</v>
      </c>
      <c r="B39" s="2"/>
      <c r="C39" t="str">
        <f>Spelerslijst!$B$11</f>
        <v>speler 8</v>
      </c>
      <c r="G39">
        <f t="shared" si="0"/>
        <v>0</v>
      </c>
      <c r="H39" t="str">
        <f>Spelerslijst!$B$6</f>
        <v>speler 3</v>
      </c>
      <c r="L39">
        <f t="shared" si="1"/>
        <v>0</v>
      </c>
      <c r="M39" s="1" t="str">
        <f>Spelerslijst!$B$5</f>
        <v>speler 2</v>
      </c>
    </row>
    <row r="40" spans="1:13" x14ac:dyDescent="0.25">
      <c r="A40" s="1">
        <v>36</v>
      </c>
      <c r="B40" s="2"/>
      <c r="C40" t="str">
        <f>Spelerslijst!$B$5</f>
        <v>speler 2</v>
      </c>
      <c r="G40">
        <f t="shared" si="0"/>
        <v>0</v>
      </c>
      <c r="H40" t="str">
        <f>Spelerslijst!$B$4</f>
        <v>speler 1</v>
      </c>
      <c r="L40">
        <f t="shared" si="1"/>
        <v>0</v>
      </c>
      <c r="M40" s="1" t="str">
        <f>Spelerslijst!$B$12</f>
        <v>speler 9</v>
      </c>
    </row>
    <row r="43" spans="1:13" x14ac:dyDescent="0.25">
      <c r="C43" t="s">
        <v>18</v>
      </c>
      <c r="D43" s="1">
        <f t="shared" ref="D43:D51" si="7">COUNTIF(C$5:H$40,C43)</f>
        <v>8</v>
      </c>
      <c r="E43" s="1">
        <f t="shared" ref="E43:E51" si="8">COUNTIF(M$5:M$40,C43)</f>
        <v>4</v>
      </c>
    </row>
    <row r="44" spans="1:13" x14ac:dyDescent="0.25">
      <c r="C44" t="s">
        <v>7</v>
      </c>
      <c r="D44" s="1">
        <f t="shared" si="7"/>
        <v>8</v>
      </c>
      <c r="E44" s="1">
        <f t="shared" si="8"/>
        <v>4</v>
      </c>
    </row>
    <row r="45" spans="1:13" x14ac:dyDescent="0.25">
      <c r="C45" t="s">
        <v>6</v>
      </c>
      <c r="D45" s="1">
        <f t="shared" si="7"/>
        <v>8</v>
      </c>
      <c r="E45" s="1">
        <f t="shared" si="8"/>
        <v>4</v>
      </c>
    </row>
    <row r="46" spans="1:13" x14ac:dyDescent="0.25">
      <c r="C46" t="s">
        <v>5</v>
      </c>
      <c r="D46" s="1">
        <f t="shared" si="7"/>
        <v>8</v>
      </c>
      <c r="E46" s="1">
        <f t="shared" si="8"/>
        <v>4</v>
      </c>
    </row>
    <row r="47" spans="1:13" x14ac:dyDescent="0.25">
      <c r="C47" t="s">
        <v>4</v>
      </c>
      <c r="D47" s="1">
        <f t="shared" si="7"/>
        <v>8</v>
      </c>
      <c r="E47" s="1">
        <f t="shared" si="8"/>
        <v>4</v>
      </c>
    </row>
    <row r="48" spans="1:13" x14ac:dyDescent="0.25">
      <c r="C48" t="s">
        <v>3</v>
      </c>
      <c r="D48" s="1">
        <f t="shared" si="7"/>
        <v>8</v>
      </c>
      <c r="E48" s="1">
        <f t="shared" si="8"/>
        <v>4</v>
      </c>
    </row>
    <row r="49" spans="3:5" x14ac:dyDescent="0.25">
      <c r="C49" t="s">
        <v>2</v>
      </c>
      <c r="D49" s="1">
        <f t="shared" si="7"/>
        <v>8</v>
      </c>
      <c r="E49" s="1">
        <f t="shared" si="8"/>
        <v>4</v>
      </c>
    </row>
    <row r="50" spans="3:5" x14ac:dyDescent="0.25">
      <c r="C50" t="s">
        <v>1</v>
      </c>
      <c r="D50" s="1">
        <f t="shared" si="7"/>
        <v>8</v>
      </c>
      <c r="E50" s="1">
        <f t="shared" si="8"/>
        <v>4</v>
      </c>
    </row>
    <row r="51" spans="3:5" x14ac:dyDescent="0.25">
      <c r="C51" t="s">
        <v>0</v>
      </c>
      <c r="D51" s="1">
        <f t="shared" si="7"/>
        <v>8</v>
      </c>
      <c r="E51" s="1">
        <f t="shared" si="8"/>
        <v>4</v>
      </c>
    </row>
  </sheetData>
  <sortState ref="N22:S30">
    <sortCondition descending="1" ref="S22:S30"/>
    <sortCondition ref="O22:O30"/>
  </sortState>
  <mergeCells count="2">
    <mergeCell ref="A2:B2"/>
    <mergeCell ref="A1:E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9 personen</vt:lpstr>
      <vt:lpstr>Blad3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Skippy</cp:lastModifiedBy>
  <dcterms:created xsi:type="dcterms:W3CDTF">2016-11-23T19:27:34Z</dcterms:created>
  <dcterms:modified xsi:type="dcterms:W3CDTF">2017-01-02T19:06:03Z</dcterms:modified>
</cp:coreProperties>
</file>